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780" windowWidth="19440" windowHeight="7290"/>
  </bookViews>
  <sheets>
    <sheet name="Лист1" sheetId="2" r:id="rId1"/>
    <sheet name="Лист2" sheetId="4" r:id="rId2"/>
  </sheets>
  <calcPr calcId="144525"/>
</workbook>
</file>

<file path=xl/calcChain.xml><?xml version="1.0" encoding="utf-8"?>
<calcChain xmlns="http://schemas.openxmlformats.org/spreadsheetml/2006/main">
  <c r="I401" i="2" l="1"/>
  <c r="G407" i="2"/>
  <c r="H407" i="2"/>
  <c r="G408" i="2"/>
  <c r="H408" i="2"/>
  <c r="G409" i="2"/>
  <c r="H409" i="2"/>
  <c r="H406" i="2"/>
  <c r="G406" i="2"/>
  <c r="I524" i="2" l="1"/>
  <c r="H520" i="2"/>
  <c r="G520" i="2"/>
  <c r="I519" i="2"/>
  <c r="I517" i="2"/>
  <c r="H515" i="2"/>
  <c r="G515" i="2"/>
  <c r="I515" i="2" s="1"/>
  <c r="I422" i="2"/>
  <c r="I416" i="2"/>
  <c r="I520" i="2" l="1"/>
  <c r="I337" i="2"/>
  <c r="I336" i="2"/>
  <c r="G334" i="2" l="1"/>
  <c r="G404" i="2" l="1"/>
  <c r="I514" i="2"/>
  <c r="I512" i="2"/>
  <c r="H510" i="2"/>
  <c r="G510" i="2"/>
  <c r="I509" i="2"/>
  <c r="H505" i="2"/>
  <c r="G505" i="2"/>
  <c r="I505" i="2" s="1"/>
  <c r="H460" i="2"/>
  <c r="I510" i="2" l="1"/>
  <c r="I136" i="2"/>
  <c r="I137" i="2"/>
  <c r="G166" i="2"/>
  <c r="H166" i="2"/>
  <c r="G167" i="2"/>
  <c r="H167" i="2"/>
  <c r="G168" i="2"/>
  <c r="H168" i="2"/>
  <c r="H169" i="2"/>
  <c r="G169" i="2"/>
  <c r="H180" i="2"/>
  <c r="G180" i="2"/>
  <c r="G146" i="2"/>
  <c r="H146" i="2"/>
  <c r="G147" i="2"/>
  <c r="H147" i="2"/>
  <c r="G148" i="2"/>
  <c r="H148" i="2"/>
  <c r="H149" i="2"/>
  <c r="G149" i="2"/>
  <c r="I164" i="2"/>
  <c r="H160" i="2"/>
  <c r="G160" i="2"/>
  <c r="G135" i="2"/>
  <c r="G126" i="2"/>
  <c r="H126" i="2"/>
  <c r="G127" i="2"/>
  <c r="H127" i="2"/>
  <c r="G128" i="2"/>
  <c r="H128" i="2"/>
  <c r="H129" i="2"/>
  <c r="G129" i="2"/>
  <c r="I144" i="2"/>
  <c r="H140" i="2"/>
  <c r="G140" i="2"/>
  <c r="G96" i="2"/>
  <c r="H96" i="2"/>
  <c r="G97" i="2"/>
  <c r="H97" i="2"/>
  <c r="G98" i="2"/>
  <c r="H98" i="2"/>
  <c r="H99" i="2"/>
  <c r="G99" i="2"/>
  <c r="I124" i="2"/>
  <c r="H120" i="2"/>
  <c r="I120" i="2" s="1"/>
  <c r="G120" i="2"/>
  <c r="I140" i="2" l="1"/>
  <c r="I160" i="2"/>
  <c r="I604" i="2" l="1"/>
  <c r="H635" i="2"/>
  <c r="G635" i="2"/>
  <c r="G634" i="2" s="1"/>
  <c r="G630" i="2" s="1"/>
  <c r="H625" i="2"/>
  <c r="G625" i="2"/>
  <c r="H620" i="2"/>
  <c r="G620" i="2"/>
  <c r="G615" i="2"/>
  <c r="I614" i="2"/>
  <c r="H610" i="2"/>
  <c r="G610" i="2"/>
  <c r="H609" i="2"/>
  <c r="I609" i="2" s="1"/>
  <c r="H608" i="2"/>
  <c r="G608" i="2"/>
  <c r="H607" i="2"/>
  <c r="G607" i="2"/>
  <c r="H606" i="2"/>
  <c r="H605" i="2" s="1"/>
  <c r="G606" i="2"/>
  <c r="G605" i="2" s="1"/>
  <c r="H600" i="2"/>
  <c r="I600" i="2" s="1"/>
  <c r="G595" i="2"/>
  <c r="H590" i="2"/>
  <c r="G590" i="2"/>
  <c r="H584" i="2"/>
  <c r="I584" i="2" s="1"/>
  <c r="G580" i="2"/>
  <c r="I579" i="2"/>
  <c r="H578" i="2"/>
  <c r="G578" i="2"/>
  <c r="H577" i="2"/>
  <c r="G577" i="2"/>
  <c r="H576" i="2"/>
  <c r="H575" i="2" s="1"/>
  <c r="G576" i="2"/>
  <c r="G575" i="2" s="1"/>
  <c r="H580" i="2" l="1"/>
  <c r="I580" i="2" s="1"/>
  <c r="I605" i="2"/>
  <c r="I610" i="2"/>
  <c r="I575" i="2"/>
  <c r="I625" i="2"/>
  <c r="I567" i="2" l="1"/>
  <c r="I569" i="2"/>
  <c r="I663" i="2" l="1"/>
  <c r="I661" i="2"/>
  <c r="G647" i="2"/>
  <c r="H647" i="2"/>
  <c r="G648" i="2"/>
  <c r="H648" i="2"/>
  <c r="I648" i="2" s="1"/>
  <c r="G649" i="2"/>
  <c r="H649" i="2"/>
  <c r="H646" i="2"/>
  <c r="G646" i="2"/>
  <c r="I79" i="2"/>
  <c r="G786" i="2"/>
  <c r="H786" i="2"/>
  <c r="G787" i="2"/>
  <c r="H787" i="2"/>
  <c r="I787" i="2" s="1"/>
  <c r="G788" i="2"/>
  <c r="H788" i="2"/>
  <c r="H789" i="2"/>
  <c r="G789" i="2"/>
  <c r="I802" i="2"/>
  <c r="I804" i="2"/>
  <c r="I646" i="2" l="1"/>
  <c r="G645" i="2"/>
  <c r="I377" i="2" l="1"/>
  <c r="I249" i="2" l="1"/>
  <c r="H245" i="2"/>
  <c r="G245" i="2"/>
  <c r="I245" i="2" s="1"/>
  <c r="H244" i="2"/>
  <c r="G244" i="2"/>
  <c r="H243" i="2"/>
  <c r="G243" i="2"/>
  <c r="H242" i="2"/>
  <c r="G242" i="2"/>
  <c r="H241" i="2"/>
  <c r="G241" i="2"/>
  <c r="H240" i="2"/>
  <c r="G240" i="2"/>
  <c r="I240" i="2" s="1"/>
  <c r="I239" i="2"/>
  <c r="H235" i="2"/>
  <c r="G235" i="2"/>
  <c r="H230" i="2"/>
  <c r="G230" i="2"/>
  <c r="I229" i="2"/>
  <c r="H225" i="2"/>
  <c r="G225" i="2"/>
  <c r="I225" i="2" s="1"/>
  <c r="H220" i="2"/>
  <c r="G220" i="2"/>
  <c r="G215" i="2" s="1"/>
  <c r="H219" i="2"/>
  <c r="G219" i="2"/>
  <c r="H218" i="2"/>
  <c r="G218" i="2"/>
  <c r="H217" i="2"/>
  <c r="G217" i="2"/>
  <c r="H216" i="2"/>
  <c r="G216" i="2"/>
  <c r="I211" i="2"/>
  <c r="H210" i="2"/>
  <c r="G210" i="2"/>
  <c r="I207" i="2"/>
  <c r="H205" i="2"/>
  <c r="G205" i="2"/>
  <c r="I204" i="2"/>
  <c r="H200" i="2"/>
  <c r="G200" i="2"/>
  <c r="I199" i="2"/>
  <c r="H195" i="2"/>
  <c r="G195" i="2"/>
  <c r="H194" i="2"/>
  <c r="G194" i="2"/>
  <c r="H193" i="2"/>
  <c r="G193" i="2"/>
  <c r="H192" i="2"/>
  <c r="G192" i="2"/>
  <c r="H191" i="2"/>
  <c r="G191" i="2"/>
  <c r="G190" i="2"/>
  <c r="I192" i="2" l="1"/>
  <c r="I195" i="2"/>
  <c r="H190" i="2"/>
  <c r="I205" i="2"/>
  <c r="H215" i="2"/>
  <c r="I190" i="2"/>
  <c r="I215" i="2"/>
  <c r="I191" i="2"/>
  <c r="I194" i="2"/>
  <c r="I200" i="2"/>
  <c r="I210" i="2"/>
  <c r="I219" i="2"/>
  <c r="I235" i="2"/>
  <c r="I244" i="2"/>
  <c r="I724" i="2"/>
  <c r="G701" i="2"/>
  <c r="H701" i="2"/>
  <c r="G702" i="2"/>
  <c r="H702" i="2"/>
  <c r="G703" i="2"/>
  <c r="H703" i="2"/>
  <c r="H704" i="2"/>
  <c r="G704" i="2"/>
  <c r="G361" i="2" l="1"/>
  <c r="H361" i="2"/>
  <c r="G362" i="2"/>
  <c r="H362" i="2"/>
  <c r="G363" i="2"/>
  <c r="H363" i="2"/>
  <c r="H364" i="2"/>
  <c r="G364" i="2"/>
  <c r="H380" i="2"/>
  <c r="G380" i="2"/>
  <c r="I362" i="2" l="1"/>
  <c r="J8" i="4"/>
  <c r="I8" i="4"/>
  <c r="I354" i="2" l="1"/>
  <c r="H350" i="2"/>
  <c r="G350" i="2"/>
  <c r="I349" i="2"/>
  <c r="H345" i="2"/>
  <c r="G345" i="2"/>
  <c r="H344" i="2"/>
  <c r="G344" i="2"/>
  <c r="H343" i="2"/>
  <c r="G343" i="2"/>
  <c r="H342" i="2"/>
  <c r="G342" i="2"/>
  <c r="H341" i="2"/>
  <c r="G341" i="2"/>
  <c r="G340" i="2"/>
  <c r="I339" i="2"/>
  <c r="H335" i="2"/>
  <c r="H330" i="2" s="1"/>
  <c r="G335" i="2"/>
  <c r="H334" i="2"/>
  <c r="H333" i="2"/>
  <c r="G333" i="2"/>
  <c r="H332" i="2"/>
  <c r="G332" i="2"/>
  <c r="H331" i="2"/>
  <c r="G331" i="2"/>
  <c r="G330" i="2"/>
  <c r="I329" i="2"/>
  <c r="H325" i="2"/>
  <c r="G325" i="2"/>
  <c r="I325" i="2" s="1"/>
  <c r="I324" i="2"/>
  <c r="H320" i="2"/>
  <c r="G320" i="2"/>
  <c r="I319" i="2"/>
  <c r="H315" i="2"/>
  <c r="G315" i="2"/>
  <c r="I315" i="2" s="1"/>
  <c r="I314" i="2"/>
  <c r="H310" i="2"/>
  <c r="I310" i="2" s="1"/>
  <c r="G310" i="2"/>
  <c r="I309" i="2"/>
  <c r="H305" i="2"/>
  <c r="G305" i="2"/>
  <c r="H304" i="2"/>
  <c r="G304" i="2"/>
  <c r="H303" i="2"/>
  <c r="G303" i="2"/>
  <c r="H302" i="2"/>
  <c r="G302" i="2"/>
  <c r="H301" i="2"/>
  <c r="G301" i="2"/>
  <c r="H300" i="2"/>
  <c r="I299" i="2"/>
  <c r="H295" i="2"/>
  <c r="G295" i="2"/>
  <c r="G290" i="2" s="1"/>
  <c r="H294" i="2"/>
  <c r="G294" i="2"/>
  <c r="H293" i="2"/>
  <c r="G293" i="2"/>
  <c r="H292" i="2"/>
  <c r="G292" i="2"/>
  <c r="H291" i="2"/>
  <c r="G291" i="2"/>
  <c r="H290" i="2"/>
  <c r="G285" i="2"/>
  <c r="H280" i="2"/>
  <c r="G280" i="2"/>
  <c r="H275" i="2"/>
  <c r="G275" i="2"/>
  <c r="H270" i="2"/>
  <c r="G270" i="2"/>
  <c r="I269" i="2"/>
  <c r="H265" i="2"/>
  <c r="G265" i="2"/>
  <c r="I264" i="2"/>
  <c r="H260" i="2"/>
  <c r="G260" i="2"/>
  <c r="H259" i="2"/>
  <c r="G259" i="2"/>
  <c r="H258" i="2"/>
  <c r="G258" i="2"/>
  <c r="H257" i="2"/>
  <c r="G257" i="2"/>
  <c r="H256" i="2"/>
  <c r="G256" i="2"/>
  <c r="I332" i="2" l="1"/>
  <c r="I331" i="2"/>
  <c r="G255" i="2"/>
  <c r="I265" i="2"/>
  <c r="I290" i="2"/>
  <c r="I295" i="2"/>
  <c r="G300" i="2"/>
  <c r="G250" i="2" s="1"/>
  <c r="G251" i="2"/>
  <c r="G252" i="2"/>
  <c r="G253" i="2"/>
  <c r="G254" i="2"/>
  <c r="H251" i="2"/>
  <c r="I251" i="2" s="1"/>
  <c r="H252" i="2"/>
  <c r="H253" i="2"/>
  <c r="H254" i="2"/>
  <c r="I345" i="2"/>
  <c r="H340" i="2"/>
  <c r="I340" i="2"/>
  <c r="H255" i="2"/>
  <c r="I259" i="2"/>
  <c r="I260" i="2"/>
  <c r="I294" i="2"/>
  <c r="I304" i="2"/>
  <c r="I305" i="2"/>
  <c r="I320" i="2"/>
  <c r="I330" i="2"/>
  <c r="I335" i="2"/>
  <c r="I344" i="2"/>
  <c r="I350" i="2"/>
  <c r="I334" i="2"/>
  <c r="I554" i="2"/>
  <c r="H550" i="2"/>
  <c r="G550" i="2"/>
  <c r="I549" i="2"/>
  <c r="H545" i="2"/>
  <c r="G545" i="2"/>
  <c r="I544" i="2"/>
  <c r="H540" i="2"/>
  <c r="G540" i="2"/>
  <c r="I539" i="2"/>
  <c r="H535" i="2"/>
  <c r="G535" i="2"/>
  <c r="I534" i="2"/>
  <c r="H530" i="2"/>
  <c r="G530" i="2"/>
  <c r="H529" i="2"/>
  <c r="H404" i="2" s="1"/>
  <c r="G529" i="2"/>
  <c r="H528" i="2"/>
  <c r="G528" i="2"/>
  <c r="H527" i="2"/>
  <c r="G527" i="2"/>
  <c r="H526" i="2"/>
  <c r="G526" i="2"/>
  <c r="H525" i="2"/>
  <c r="I504" i="2"/>
  <c r="I502" i="2"/>
  <c r="H500" i="2"/>
  <c r="G500" i="2"/>
  <c r="H495" i="2"/>
  <c r="G495" i="2"/>
  <c r="I494" i="2"/>
  <c r="I492" i="2"/>
  <c r="H490" i="2"/>
  <c r="G490" i="2"/>
  <c r="H485" i="2"/>
  <c r="G485" i="2"/>
  <c r="I484" i="2"/>
  <c r="I482" i="2"/>
  <c r="H480" i="2"/>
  <c r="G480" i="2"/>
  <c r="I479" i="2"/>
  <c r="I477" i="2"/>
  <c r="H475" i="2"/>
  <c r="G475" i="2"/>
  <c r="I475" i="2" s="1"/>
  <c r="H473" i="2"/>
  <c r="G473" i="2"/>
  <c r="I472" i="2"/>
  <c r="H471" i="2"/>
  <c r="G471" i="2"/>
  <c r="I469" i="2"/>
  <c r="H465" i="2"/>
  <c r="G465" i="2"/>
  <c r="G460" i="2"/>
  <c r="H455" i="2"/>
  <c r="G455" i="2"/>
  <c r="H450" i="2"/>
  <c r="G450" i="2"/>
  <c r="I449" i="2"/>
  <c r="H445" i="2"/>
  <c r="G445" i="2"/>
  <c r="H440" i="2"/>
  <c r="G440" i="2"/>
  <c r="I439" i="2"/>
  <c r="H438" i="2"/>
  <c r="G438" i="2"/>
  <c r="H437" i="2"/>
  <c r="H436" i="2"/>
  <c r="G436" i="2"/>
  <c r="I434" i="2"/>
  <c r="H430" i="2"/>
  <c r="I430" i="2" s="1"/>
  <c r="G430" i="2"/>
  <c r="I429" i="2"/>
  <c r="H425" i="2"/>
  <c r="G425" i="2"/>
  <c r="I424" i="2"/>
  <c r="H420" i="2"/>
  <c r="G420" i="2"/>
  <c r="I419" i="2"/>
  <c r="I417" i="2"/>
  <c r="H415" i="2"/>
  <c r="G415" i="2"/>
  <c r="I414" i="2"/>
  <c r="I412" i="2"/>
  <c r="H410" i="2"/>
  <c r="G410" i="2"/>
  <c r="H401" i="2" l="1"/>
  <c r="H470" i="2"/>
  <c r="I437" i="2"/>
  <c r="H405" i="2"/>
  <c r="H435" i="2"/>
  <c r="G405" i="2"/>
  <c r="I500" i="2"/>
  <c r="I252" i="2"/>
  <c r="I530" i="2"/>
  <c r="G525" i="2"/>
  <c r="I525" i="2" s="1"/>
  <c r="G470" i="2"/>
  <c r="I300" i="2"/>
  <c r="I254" i="2"/>
  <c r="I540" i="2"/>
  <c r="I550" i="2"/>
  <c r="I420" i="2"/>
  <c r="I410" i="2"/>
  <c r="I255" i="2"/>
  <c r="H250" i="2"/>
  <c r="I250" i="2" s="1"/>
  <c r="I415" i="2"/>
  <c r="I425" i="2"/>
  <c r="G435" i="2"/>
  <c r="I445" i="2"/>
  <c r="I465" i="2"/>
  <c r="I470" i="2"/>
  <c r="H403" i="2"/>
  <c r="I474" i="2"/>
  <c r="I480" i="2"/>
  <c r="I490" i="2"/>
  <c r="I529" i="2"/>
  <c r="I535" i="2"/>
  <c r="I545" i="2"/>
  <c r="H402" i="2"/>
  <c r="G401" i="2"/>
  <c r="G402" i="2"/>
  <c r="G403" i="2" l="1"/>
  <c r="I405" i="2"/>
  <c r="I435" i="2"/>
  <c r="I409" i="2"/>
  <c r="G400" i="2"/>
  <c r="I402" i="2"/>
  <c r="I407" i="2"/>
  <c r="I404" i="2" l="1"/>
  <c r="H400" i="2"/>
  <c r="I400" i="2" s="1"/>
  <c r="G916" i="2" l="1"/>
  <c r="H916" i="2"/>
  <c r="G917" i="2"/>
  <c r="H917" i="2"/>
  <c r="G918" i="2"/>
  <c r="H918" i="2"/>
  <c r="G919" i="2"/>
  <c r="H919" i="2"/>
  <c r="G906" i="2"/>
  <c r="H906" i="2"/>
  <c r="G907" i="2"/>
  <c r="H907" i="2"/>
  <c r="G908" i="2"/>
  <c r="H908" i="2"/>
  <c r="G909" i="2"/>
  <c r="H909" i="2"/>
  <c r="G877" i="2"/>
  <c r="H877" i="2"/>
  <c r="G878" i="2"/>
  <c r="H878" i="2"/>
  <c r="G879" i="2"/>
  <c r="H879" i="2"/>
  <c r="H876" i="2"/>
  <c r="G876" i="2"/>
  <c r="G857" i="2"/>
  <c r="H857" i="2"/>
  <c r="G858" i="2"/>
  <c r="H858" i="2"/>
  <c r="G859" i="2"/>
  <c r="H859" i="2"/>
  <c r="H856" i="2"/>
  <c r="G856" i="2"/>
  <c r="G832" i="2"/>
  <c r="H832" i="2"/>
  <c r="G833" i="2"/>
  <c r="H833" i="2"/>
  <c r="G834" i="2"/>
  <c r="H834" i="2"/>
  <c r="H831" i="2"/>
  <c r="G831" i="2"/>
  <c r="G812" i="2"/>
  <c r="H812" i="2"/>
  <c r="G813" i="2"/>
  <c r="H813" i="2"/>
  <c r="G814" i="2"/>
  <c r="H814" i="2"/>
  <c r="H811" i="2"/>
  <c r="G811" i="2"/>
  <c r="H920" i="2"/>
  <c r="H915" i="2" s="1"/>
  <c r="G920" i="2"/>
  <c r="G915" i="2" s="1"/>
  <c r="H910" i="2"/>
  <c r="H905" i="2" s="1"/>
  <c r="G910" i="2"/>
  <c r="G905" i="2" s="1"/>
  <c r="I902" i="2"/>
  <c r="H900" i="2"/>
  <c r="G900" i="2"/>
  <c r="H895" i="2"/>
  <c r="G895" i="2"/>
  <c r="H890" i="2"/>
  <c r="G890" i="2"/>
  <c r="H885" i="2"/>
  <c r="G885" i="2"/>
  <c r="I884" i="2"/>
  <c r="H880" i="2"/>
  <c r="G880" i="2"/>
  <c r="H870" i="2"/>
  <c r="G870" i="2"/>
  <c r="H865" i="2"/>
  <c r="G865" i="2"/>
  <c r="H860" i="2"/>
  <c r="G860" i="2"/>
  <c r="H850" i="2"/>
  <c r="G850" i="2"/>
  <c r="H845" i="2"/>
  <c r="G845" i="2"/>
  <c r="H840" i="2"/>
  <c r="G840" i="2"/>
  <c r="H835" i="2"/>
  <c r="G835" i="2"/>
  <c r="H825" i="2"/>
  <c r="G825" i="2"/>
  <c r="H820" i="2"/>
  <c r="G820" i="2"/>
  <c r="I819" i="2"/>
  <c r="H815" i="2"/>
  <c r="G815" i="2"/>
  <c r="G875" i="2" l="1"/>
  <c r="H875" i="2"/>
  <c r="H855" i="2"/>
  <c r="G855" i="2"/>
  <c r="G830" i="2"/>
  <c r="H830" i="2"/>
  <c r="H806" i="2"/>
  <c r="H807" i="2"/>
  <c r="I880" i="2"/>
  <c r="G810" i="2"/>
  <c r="H810" i="2"/>
  <c r="I815" i="2"/>
  <c r="I814" i="2"/>
  <c r="H808" i="2"/>
  <c r="I900" i="2"/>
  <c r="H809" i="2"/>
  <c r="I877" i="2" l="1"/>
  <c r="I875" i="2"/>
  <c r="G807" i="2"/>
  <c r="I807" i="2" s="1"/>
  <c r="I879" i="2"/>
  <c r="G808" i="2"/>
  <c r="I810" i="2"/>
  <c r="G809" i="2"/>
  <c r="I809" i="2" s="1"/>
  <c r="G806" i="2"/>
  <c r="H805" i="2"/>
  <c r="G805" i="2" l="1"/>
  <c r="I805" i="2" s="1"/>
  <c r="H800" i="2"/>
  <c r="G800" i="2"/>
  <c r="I799" i="2"/>
  <c r="H795" i="2"/>
  <c r="G795" i="2"/>
  <c r="I794" i="2"/>
  <c r="H790" i="2"/>
  <c r="G790" i="2"/>
  <c r="G785" i="2" s="1"/>
  <c r="G784" i="2"/>
  <c r="H783" i="2"/>
  <c r="G783" i="2"/>
  <c r="H782" i="2"/>
  <c r="I782" i="2" s="1"/>
  <c r="G782" i="2"/>
  <c r="H781" i="2"/>
  <c r="G781" i="2"/>
  <c r="H784" i="2"/>
  <c r="H785" i="2" l="1"/>
  <c r="H780" i="2" s="1"/>
  <c r="I800" i="2"/>
  <c r="I790" i="2"/>
  <c r="G780" i="2"/>
  <c r="I784" i="2"/>
  <c r="I789" i="2"/>
  <c r="I795" i="2"/>
  <c r="I780" i="2" l="1"/>
  <c r="I785" i="2"/>
  <c r="I399" i="2"/>
  <c r="H395" i="2"/>
  <c r="G395" i="2"/>
  <c r="I394" i="2"/>
  <c r="H390" i="2"/>
  <c r="G390" i="2"/>
  <c r="H389" i="2"/>
  <c r="G389" i="2"/>
  <c r="H388" i="2"/>
  <c r="G388" i="2"/>
  <c r="H387" i="2"/>
  <c r="G387" i="2"/>
  <c r="G385" i="2" s="1"/>
  <c r="H386" i="2"/>
  <c r="G386" i="2"/>
  <c r="I379" i="2"/>
  <c r="H375" i="2"/>
  <c r="G375" i="2"/>
  <c r="I374" i="2"/>
  <c r="H370" i="2"/>
  <c r="G370" i="2"/>
  <c r="I369" i="2"/>
  <c r="H365" i="2"/>
  <c r="G365" i="2"/>
  <c r="H385" i="2" l="1"/>
  <c r="H360" i="2"/>
  <c r="G360" i="2"/>
  <c r="G357" i="2"/>
  <c r="H357" i="2"/>
  <c r="H359" i="2"/>
  <c r="G359" i="2"/>
  <c r="I390" i="2"/>
  <c r="I365" i="2"/>
  <c r="I375" i="2"/>
  <c r="I364" i="2"/>
  <c r="I370" i="2"/>
  <c r="I385" i="2"/>
  <c r="I389" i="2"/>
  <c r="I395" i="2"/>
  <c r="I779" i="2"/>
  <c r="H775" i="2"/>
  <c r="G775" i="2"/>
  <c r="I774" i="2"/>
  <c r="H770" i="2"/>
  <c r="G770" i="2"/>
  <c r="H769" i="2"/>
  <c r="G769" i="2"/>
  <c r="G768" i="2"/>
  <c r="G767" i="2"/>
  <c r="G766" i="2"/>
  <c r="H760" i="2"/>
  <c r="G760" i="2"/>
  <c r="I759" i="2"/>
  <c r="I757" i="2"/>
  <c r="H755" i="2"/>
  <c r="G755" i="2"/>
  <c r="H754" i="2"/>
  <c r="G754" i="2"/>
  <c r="G753" i="2"/>
  <c r="H752" i="2"/>
  <c r="G752" i="2"/>
  <c r="G751" i="2"/>
  <c r="I747" i="2"/>
  <c r="H745" i="2"/>
  <c r="G745" i="2"/>
  <c r="I742" i="2"/>
  <c r="H740" i="2"/>
  <c r="G740" i="2"/>
  <c r="I737" i="2"/>
  <c r="H735" i="2"/>
  <c r="G735" i="2"/>
  <c r="I732" i="2"/>
  <c r="H730" i="2"/>
  <c r="G730" i="2"/>
  <c r="G729" i="2"/>
  <c r="G728" i="2"/>
  <c r="H727" i="2"/>
  <c r="G727" i="2"/>
  <c r="G726" i="2"/>
  <c r="H720" i="2"/>
  <c r="G720" i="2"/>
  <c r="I719" i="2"/>
  <c r="H715" i="2"/>
  <c r="G715" i="2"/>
  <c r="I714" i="2"/>
  <c r="H710" i="2"/>
  <c r="G710" i="2"/>
  <c r="I709" i="2"/>
  <c r="H705" i="2"/>
  <c r="G705" i="2"/>
  <c r="H698" i="2"/>
  <c r="H696" i="2"/>
  <c r="I720" i="2" l="1"/>
  <c r="G700" i="2"/>
  <c r="I357" i="2"/>
  <c r="H700" i="2"/>
  <c r="I700" i="2" s="1"/>
  <c r="G355" i="2"/>
  <c r="I359" i="2"/>
  <c r="I360" i="2"/>
  <c r="H725" i="2"/>
  <c r="H355" i="2"/>
  <c r="H765" i="2"/>
  <c r="H697" i="2"/>
  <c r="G750" i="2"/>
  <c r="H750" i="2"/>
  <c r="I754" i="2"/>
  <c r="I770" i="2"/>
  <c r="I705" i="2"/>
  <c r="I715" i="2"/>
  <c r="G698" i="2"/>
  <c r="G725" i="2"/>
  <c r="I740" i="2"/>
  <c r="G699" i="2"/>
  <c r="G697" i="2"/>
  <c r="I704" i="2"/>
  <c r="I710" i="2"/>
  <c r="I727" i="2"/>
  <c r="I735" i="2"/>
  <c r="I745" i="2"/>
  <c r="I752" i="2"/>
  <c r="I755" i="2"/>
  <c r="G765" i="2"/>
  <c r="I769" i="2"/>
  <c r="I775" i="2"/>
  <c r="I730" i="2"/>
  <c r="G696" i="2"/>
  <c r="H699" i="2"/>
  <c r="I725" i="2" l="1"/>
  <c r="I355" i="2"/>
  <c r="I765" i="2"/>
  <c r="I750" i="2"/>
  <c r="I697" i="2"/>
  <c r="G695" i="2"/>
  <c r="I699" i="2"/>
  <c r="H695" i="2"/>
  <c r="I695" i="2" l="1"/>
  <c r="I692" i="2"/>
  <c r="H690" i="2"/>
  <c r="G690" i="2"/>
  <c r="I689" i="2"/>
  <c r="H685" i="2"/>
  <c r="G685" i="2"/>
  <c r="I684" i="2"/>
  <c r="H680" i="2"/>
  <c r="G680" i="2"/>
  <c r="I679" i="2"/>
  <c r="H675" i="2"/>
  <c r="G675" i="2"/>
  <c r="I674" i="2"/>
  <c r="H670" i="2"/>
  <c r="G670" i="2"/>
  <c r="H669" i="2"/>
  <c r="G669" i="2"/>
  <c r="H667" i="2"/>
  <c r="G667" i="2"/>
  <c r="G665" i="2" s="1"/>
  <c r="H665" i="2"/>
  <c r="I664" i="2"/>
  <c r="I662" i="2"/>
  <c r="H660" i="2"/>
  <c r="G660" i="2"/>
  <c r="H655" i="2"/>
  <c r="G655" i="2"/>
  <c r="I654" i="2"/>
  <c r="I653" i="2"/>
  <c r="I652" i="2"/>
  <c r="I651" i="2"/>
  <c r="I650" i="2"/>
  <c r="G644" i="2"/>
  <c r="H643" i="2"/>
  <c r="I643" i="2" s="1"/>
  <c r="G643" i="2"/>
  <c r="H645" i="2"/>
  <c r="H644" i="2"/>
  <c r="G642" i="2"/>
  <c r="I644" i="2" l="1"/>
  <c r="I670" i="2"/>
  <c r="I680" i="2"/>
  <c r="I690" i="2"/>
  <c r="G641" i="2"/>
  <c r="G640" i="2" s="1"/>
  <c r="I645" i="2"/>
  <c r="I647" i="2"/>
  <c r="I660" i="2"/>
  <c r="I665" i="2"/>
  <c r="I669" i="2"/>
  <c r="I675" i="2"/>
  <c r="I685" i="2"/>
  <c r="I649" i="2"/>
  <c r="I667" i="2"/>
  <c r="H641" i="2"/>
  <c r="I641" i="2" s="1"/>
  <c r="H642" i="2"/>
  <c r="I642" i="2" s="1"/>
  <c r="H640" i="2" l="1"/>
  <c r="I640" i="2" s="1"/>
  <c r="I574" i="2" l="1"/>
  <c r="H570" i="2"/>
  <c r="G570" i="2"/>
  <c r="H565" i="2"/>
  <c r="G565" i="2"/>
  <c r="H564" i="2"/>
  <c r="I564" i="2" s="1"/>
  <c r="G564" i="2"/>
  <c r="G559" i="2" s="1"/>
  <c r="H563" i="2"/>
  <c r="H558" i="2" s="1"/>
  <c r="G563" i="2"/>
  <c r="G558" i="2" s="1"/>
  <c r="H562" i="2"/>
  <c r="G562" i="2"/>
  <c r="G557" i="2" s="1"/>
  <c r="H561" i="2"/>
  <c r="H556" i="2" s="1"/>
  <c r="G561" i="2"/>
  <c r="G556" i="2" s="1"/>
  <c r="I565" i="2" l="1"/>
  <c r="H557" i="2"/>
  <c r="I557" i="2" s="1"/>
  <c r="I562" i="2"/>
  <c r="G560" i="2"/>
  <c r="G555" i="2" s="1"/>
  <c r="H560" i="2"/>
  <c r="H555" i="2" s="1"/>
  <c r="I555" i="2" s="1"/>
  <c r="I570" i="2"/>
  <c r="H559" i="2"/>
  <c r="I559" i="2" s="1"/>
  <c r="I560" i="2" l="1"/>
  <c r="H188" i="2" l="1"/>
  <c r="G187" i="2"/>
  <c r="G186" i="2"/>
  <c r="G188" i="2"/>
  <c r="G189" i="2"/>
  <c r="H187" i="2"/>
  <c r="I187" i="2" s="1"/>
  <c r="H186" i="2"/>
  <c r="H189" i="2"/>
  <c r="I189" i="2" l="1"/>
  <c r="G185" i="2"/>
  <c r="I186" i="2"/>
  <c r="H185" i="2"/>
  <c r="I185" i="2" l="1"/>
  <c r="I179" i="2"/>
  <c r="H175" i="2"/>
  <c r="G175" i="2"/>
  <c r="I174" i="2"/>
  <c r="H170" i="2"/>
  <c r="G170" i="2"/>
  <c r="I159" i="2"/>
  <c r="H155" i="2"/>
  <c r="G155" i="2"/>
  <c r="I154" i="2"/>
  <c r="I153" i="2"/>
  <c r="H150" i="2"/>
  <c r="H145" i="2" s="1"/>
  <c r="G150" i="2"/>
  <c r="G145" i="2" s="1"/>
  <c r="I139" i="2"/>
  <c r="I138" i="2"/>
  <c r="H135" i="2"/>
  <c r="I134" i="2"/>
  <c r="I133" i="2"/>
  <c r="H130" i="2"/>
  <c r="G130" i="2"/>
  <c r="H125" i="2"/>
  <c r="I119" i="2"/>
  <c r="I117" i="2"/>
  <c r="H115" i="2"/>
  <c r="G115" i="2"/>
  <c r="I114" i="2"/>
  <c r="I113" i="2"/>
  <c r="H110" i="2"/>
  <c r="G110" i="2"/>
  <c r="H105" i="2"/>
  <c r="G105" i="2"/>
  <c r="I104" i="2"/>
  <c r="I103" i="2"/>
  <c r="H100" i="2"/>
  <c r="G100" i="2"/>
  <c r="G92" i="2"/>
  <c r="G91" i="2"/>
  <c r="H95" i="2" l="1"/>
  <c r="H165" i="2"/>
  <c r="G165" i="2"/>
  <c r="G95" i="2"/>
  <c r="H94" i="2"/>
  <c r="H92" i="2"/>
  <c r="I92" i="2" s="1"/>
  <c r="I170" i="2"/>
  <c r="H91" i="2"/>
  <c r="I98" i="2"/>
  <c r="I100" i="2"/>
  <c r="I110" i="2"/>
  <c r="I130" i="2"/>
  <c r="I148" i="2"/>
  <c r="I150" i="2"/>
  <c r="G125" i="2"/>
  <c r="I125" i="2" s="1"/>
  <c r="G93" i="2"/>
  <c r="I97" i="2"/>
  <c r="I99" i="2"/>
  <c r="I115" i="2"/>
  <c r="I129" i="2"/>
  <c r="I135" i="2"/>
  <c r="G94" i="2"/>
  <c r="I155" i="2"/>
  <c r="I169" i="2"/>
  <c r="I175" i="2"/>
  <c r="I128" i="2"/>
  <c r="I149" i="2"/>
  <c r="H93" i="2"/>
  <c r="I95" i="2" l="1"/>
  <c r="G90" i="2"/>
  <c r="I145" i="2"/>
  <c r="I165" i="2"/>
  <c r="I93" i="2"/>
  <c r="I94" i="2"/>
  <c r="H90" i="2"/>
  <c r="I90" i="2" l="1"/>
  <c r="H85" i="2"/>
  <c r="G85" i="2"/>
  <c r="G80" i="2" s="1"/>
  <c r="H84" i="2"/>
  <c r="G84" i="2"/>
  <c r="H83" i="2"/>
  <c r="G83" i="2"/>
  <c r="H82" i="2"/>
  <c r="G82" i="2"/>
  <c r="H81" i="2"/>
  <c r="G81" i="2"/>
  <c r="H80" i="2"/>
  <c r="H75" i="2"/>
  <c r="G75" i="2"/>
  <c r="H74" i="2"/>
  <c r="G74" i="2"/>
  <c r="H73" i="2"/>
  <c r="G73" i="2"/>
  <c r="H72" i="2"/>
  <c r="G72" i="2"/>
  <c r="H71" i="2"/>
  <c r="G71" i="2"/>
  <c r="H70" i="2"/>
  <c r="G70" i="2"/>
  <c r="I70" i="2" l="1"/>
  <c r="I74" i="2"/>
  <c r="I75" i="2"/>
  <c r="G68" i="2"/>
  <c r="H66" i="2"/>
  <c r="G69" i="2"/>
  <c r="H67" i="2"/>
  <c r="H65" i="2"/>
  <c r="H68" i="2"/>
  <c r="H69" i="2"/>
  <c r="I69" i="2" s="1"/>
  <c r="G66" i="2"/>
  <c r="G67" i="2"/>
  <c r="G65" i="2"/>
  <c r="I65" i="2" l="1"/>
  <c r="I64" i="2"/>
  <c r="H60" i="2"/>
  <c r="G60" i="2"/>
  <c r="H59" i="2"/>
  <c r="G59" i="2"/>
  <c r="H58" i="2"/>
  <c r="G58" i="2"/>
  <c r="H57" i="2"/>
  <c r="G57" i="2"/>
  <c r="H56" i="2"/>
  <c r="G56" i="2"/>
  <c r="H55" i="2"/>
  <c r="G55" i="2"/>
  <c r="H54" i="2"/>
  <c r="G54" i="2"/>
  <c r="H53" i="2"/>
  <c r="G53" i="2"/>
  <c r="H52" i="2"/>
  <c r="G52" i="2"/>
  <c r="H51" i="2"/>
  <c r="G51" i="2"/>
  <c r="H50" i="2"/>
  <c r="G50" i="2"/>
  <c r="I54" i="2" l="1"/>
  <c r="I59" i="2"/>
  <c r="I50" i="2"/>
  <c r="I55" i="2"/>
  <c r="I60" i="2"/>
  <c r="I49" i="2" l="1"/>
  <c r="H45" i="2"/>
  <c r="G45" i="2"/>
  <c r="G40" i="2" s="1"/>
  <c r="H44" i="2"/>
  <c r="G44" i="2"/>
  <c r="H43" i="2"/>
  <c r="G43" i="2"/>
  <c r="H42" i="2"/>
  <c r="G42" i="2"/>
  <c r="H41" i="2"/>
  <c r="G41" i="2"/>
  <c r="H40" i="2"/>
  <c r="I39" i="2"/>
  <c r="H35" i="2"/>
  <c r="G35" i="2"/>
  <c r="I34" i="2"/>
  <c r="H30" i="2"/>
  <c r="G30" i="2"/>
  <c r="I29" i="2"/>
  <c r="H25" i="2"/>
  <c r="G25" i="2"/>
  <c r="I24" i="2"/>
  <c r="H20" i="2"/>
  <c r="G20" i="2"/>
  <c r="H19" i="2"/>
  <c r="G19" i="2"/>
  <c r="H18" i="2"/>
  <c r="H13" i="2" s="1"/>
  <c r="G18" i="2"/>
  <c r="H17" i="2"/>
  <c r="H12" i="2" s="1"/>
  <c r="G17" i="2"/>
  <c r="H16" i="2"/>
  <c r="H11" i="2" s="1"/>
  <c r="G16" i="2"/>
  <c r="G11" i="2" l="1"/>
  <c r="G12" i="2"/>
  <c r="G13" i="2"/>
  <c r="G14" i="2"/>
  <c r="H15" i="2"/>
  <c r="H10" i="2" s="1"/>
  <c r="I19" i="2"/>
  <c r="I25" i="2"/>
  <c r="I35" i="2"/>
  <c r="I44" i="2"/>
  <c r="H14" i="2"/>
  <c r="I14" i="2" s="1"/>
  <c r="G15" i="2"/>
  <c r="I20" i="2"/>
  <c r="I30" i="2"/>
  <c r="I40" i="2"/>
  <c r="I45" i="2"/>
  <c r="I15" i="2" l="1"/>
  <c r="G10" i="2"/>
  <c r="I10" i="2" s="1"/>
</calcChain>
</file>

<file path=xl/sharedStrings.xml><?xml version="1.0" encoding="utf-8"?>
<sst xmlns="http://schemas.openxmlformats.org/spreadsheetml/2006/main" count="1990" uniqueCount="293">
  <si>
    <t>N п/п</t>
  </si>
  <si>
    <t>Наименование муниципальной программы, подпрограммы, основного мероприятия, мероприятия</t>
  </si>
  <si>
    <t>Ответственный исполнитель, соучастники</t>
  </si>
  <si>
    <t>Плановый/фактический срок исполнения мероприятия</t>
  </si>
  <si>
    <t>Источник финансирования</t>
  </si>
  <si>
    <t>План</t>
  </si>
  <si>
    <t>Факт</t>
  </si>
  <si>
    <t>Итого</t>
  </si>
  <si>
    <t xml:space="preserve">Средства федерального бюджета </t>
  </si>
  <si>
    <t xml:space="preserve">Средства бюджета Иркутской области </t>
  </si>
  <si>
    <t xml:space="preserve">Внебюджетные источники </t>
  </si>
  <si>
    <t>Средства бюджета МО «Нукутский район»</t>
  </si>
  <si>
    <t>Сведения об исполнении бюджетных инвестиций в объекты капитального строительства муниципальной собственности</t>
  </si>
  <si>
    <t>Наименование объекта</t>
  </si>
  <si>
    <t>Год начала строительства</t>
  </si>
  <si>
    <t>Плановый год ввода в эксплуатацию</t>
  </si>
  <si>
    <t>Реквизиты ПСД (плановый срок утверждения ПСД)</t>
  </si>
  <si>
    <t>Реквизиты государственной экспертизы (плановый срок получения)</t>
  </si>
  <si>
    <t>Вид работ (строительство, реконструкция, кап. ремонт, тех. перевооружение)</t>
  </si>
  <si>
    <t>Сметная стоимость, тыс. руб.</t>
  </si>
  <si>
    <t>Источники финансирования</t>
  </si>
  <si>
    <t>Объемы финансирования, тыс. руб.</t>
  </si>
  <si>
    <t>предусмотрено</t>
  </si>
  <si>
    <t>исполнено</t>
  </si>
  <si>
    <t xml:space="preserve">Средства бюджета МО «Нукутский район» </t>
  </si>
  <si>
    <r>
      <t>Процент исполнения (</t>
    </r>
    <r>
      <rPr>
        <sz val="10"/>
        <rFont val="Times New Roman"/>
        <family val="1"/>
        <charset val="204"/>
      </rPr>
      <t>гр. 8</t>
    </r>
    <r>
      <rPr>
        <sz val="10"/>
        <color theme="1"/>
        <rFont val="Times New Roman"/>
        <family val="1"/>
        <charset val="204"/>
      </rPr>
      <t xml:space="preserve"> / </t>
    </r>
    <r>
      <rPr>
        <sz val="10"/>
        <rFont val="Times New Roman"/>
        <family val="1"/>
        <charset val="204"/>
      </rPr>
      <t>гр. 7</t>
    </r>
    <r>
      <rPr>
        <sz val="10"/>
        <color theme="1"/>
        <rFont val="Times New Roman"/>
        <family val="1"/>
        <charset val="204"/>
      </rPr>
      <t xml:space="preserve"> x 100), %</t>
    </r>
  </si>
  <si>
    <t>1.1</t>
  </si>
  <si>
    <t>Таблица 2</t>
  </si>
  <si>
    <t>-</t>
  </si>
  <si>
    <t>О ХОДЕ РЕАЛИЗАЦИИ МУНИЦИПАЛЬНЫХ ПРОГРАММ</t>
  </si>
  <si>
    <t>СВОДНЫЙ ОПЕРАТИВНЫЙ ДОКЛАД</t>
  </si>
  <si>
    <t>Подпрограмма 1 «Малое и среднее предпринимательство»</t>
  </si>
  <si>
    <t>Организация и проведение конференций, форумов, круглых столов по вопросам ведения предпринимательской деятельности</t>
  </si>
  <si>
    <t>1.2</t>
  </si>
  <si>
    <t>1.3</t>
  </si>
  <si>
    <t>Развитие МКК «Фонд поддержки МСП МО «Нукутский район»</t>
  </si>
  <si>
    <t>Подпрограмма 2 «Потребительский рынок»</t>
  </si>
  <si>
    <t>2.1</t>
  </si>
  <si>
    <t>Организация и проведение обучающих семинаров, конференций, круглых столов в сфере потребительского рынка</t>
  </si>
  <si>
    <t>2.2</t>
  </si>
  <si>
    <t>Проведение конкурсов среди организаций торговли, общественного питания, бытового обслуживания</t>
  </si>
  <si>
    <t>2.3</t>
  </si>
  <si>
    <t>Организация и проведение ярмарочных мероприятий</t>
  </si>
  <si>
    <t>2.4</t>
  </si>
  <si>
    <t>Предоставление субсидий хозяйствующим субъектам на финансовое обеспечение (возмещение) затрат (части затрат), связанных с организацией торговли в населённых пунктах, где отсутствуют торговые объекты</t>
  </si>
  <si>
    <t>Подпрограмма 3 «Внутренний и въездной туризм»</t>
  </si>
  <si>
    <t>3.1</t>
  </si>
  <si>
    <t>Разработка фирменного стиля  и изготовление  сувенирной продукции</t>
  </si>
  <si>
    <t>3.2</t>
  </si>
  <si>
    <t>Изготовление и установка объектов туристской навигации, туристических достопримечательностей</t>
  </si>
  <si>
    <t>Подпрограмма 4 «Охрана труда»</t>
  </si>
  <si>
    <t>4.1</t>
  </si>
  <si>
    <t>Организация и проведение конкурсов по охране труда</t>
  </si>
  <si>
    <t>4.2</t>
  </si>
  <si>
    <t>Организация и проведение тематических семинаров, выставок, круглых столов по вопросам охраны труда</t>
  </si>
  <si>
    <t>Изготовление раздаточных информационных материалов для специалистов по охране труда</t>
  </si>
  <si>
    <t>Формирование библиотечного фонда литературы, периодических изданий по охране труда</t>
  </si>
  <si>
    <t>Осуществление отдельных областных государственных полномочий в сфере труда</t>
  </si>
  <si>
    <t>Подпрограмма 5 «Социально ориентированные некоммерческие организации»</t>
  </si>
  <si>
    <t>5.1</t>
  </si>
  <si>
    <t>Предоставление субсидий СОНКО</t>
  </si>
  <si>
    <t>Основное мероприятие 1.1</t>
  </si>
  <si>
    <t>Строительство (приобретение) жилья, предоставляемого молодым семьям и молодым специалистам по договору найма жилого помещения</t>
  </si>
  <si>
    <t>Отдел сельского хозяйства</t>
  </si>
  <si>
    <t>Проведение конкурса на выявление лучшего участника районной сельскохозяйственной ярмарки</t>
  </si>
  <si>
    <t>2.5</t>
  </si>
  <si>
    <t>Проведение районного конкурса профессионального мастерства на звание «Лучший пахарь»</t>
  </si>
  <si>
    <t>Проведение районного трудового соревнования среди работников АПК по итогам года</t>
  </si>
  <si>
    <t>Проведение районного конкурса «Лучший по профессии среди операторов машинного доения коров»</t>
  </si>
  <si>
    <t>Подпрограмма 1 «Библиотечное дело»</t>
  </si>
  <si>
    <t>1.4</t>
  </si>
  <si>
    <t>Подпрограмма 2 «Народная культура и досуг»</t>
  </si>
  <si>
    <t>Муниципальная программа «Экономическое развитие» на 2019 - 2023 годы</t>
  </si>
  <si>
    <t>Организация деятельности муниципальных библиотек</t>
  </si>
  <si>
    <t>Развитие библиотечно-информационного обслуживания населения</t>
  </si>
  <si>
    <t>Укрепление материально-технической базы муниципальных библиотек</t>
  </si>
  <si>
    <t>Комплектование книжных фондов муниципальных библиотек</t>
  </si>
  <si>
    <t>МКУ «Центр развития культуры Нукутского района»</t>
  </si>
  <si>
    <t>МКУ «Центр развития культуры Нукутского района»
МБУК МЦБ</t>
  </si>
  <si>
    <t>2</t>
  </si>
  <si>
    <t>Организация деятельности муниципальных учреждений культуры</t>
  </si>
  <si>
    <t>Укрепление материально-технической базы муниципальных учреждений культуры</t>
  </si>
  <si>
    <t>МКУ «Центр развития культуры Нукутского района»
МБУК МДК</t>
  </si>
  <si>
    <t>Подпрограмма 3 «Дополнительное образование в сфере культуры»</t>
  </si>
  <si>
    <t>3</t>
  </si>
  <si>
    <t>Организация деятельности муниципальных учреждений дополнительного образования в сфере культуры</t>
  </si>
  <si>
    <t>Укрепление материально-технической базы муниципальных учреждений дополнительного образования в сфере культуры</t>
  </si>
  <si>
    <t>4</t>
  </si>
  <si>
    <t>Оказание муниципальных услуг в сфере культуры</t>
  </si>
  <si>
    <t>Подпрограмма 1 «Защита окружающей среды»</t>
  </si>
  <si>
    <t>Организация экологического воспитания и формирования экологической культуры в области обращения с твердыми коммунальными отходами</t>
  </si>
  <si>
    <t>Отдел по архитектуре, строительству и ЖКХ</t>
  </si>
  <si>
    <t>Муниципальная программа «Дорожное хозяйство» на 2019 - 2023 годы</t>
  </si>
  <si>
    <t>Подпрограмма 1 «Автомобильные дороги»</t>
  </si>
  <si>
    <t>Подпрограмма 1 «Энергосбережение и повышение энергетической эффективности»</t>
  </si>
  <si>
    <t>Подпрограмма 2  «Модернизация объектов коммунальной инфраструктуры»</t>
  </si>
  <si>
    <t>2.1.</t>
  </si>
  <si>
    <t>Муниципальная программа «Коммунальная инфраструктура объектов социальной сферы» на 2019 - 2023 годы</t>
  </si>
  <si>
    <t>Утепление зданий социальной сферы (замена окон, дверей, утепление фасадов и т. д.)</t>
  </si>
  <si>
    <t>Строительство, капитальный ремонт объектов теплоснабжения учреждений социальной сферы</t>
  </si>
  <si>
    <t>1.5</t>
  </si>
  <si>
    <t>Подпрограмма 1 «Управление муниципальными финансами»</t>
  </si>
  <si>
    <t>Формирование резервного фонда</t>
  </si>
  <si>
    <t>МКУ «Финансовое управление Администрации МО «Нукутский район»</t>
  </si>
  <si>
    <t>Обслуживание муниципального долга</t>
  </si>
  <si>
    <t>Подпрограмма 2 «Обеспечение реализации муниципальной программы»</t>
  </si>
  <si>
    <t>Обеспечение деятельности Финансового управления</t>
  </si>
  <si>
    <t>Развитие информационной системы управления муниципальными финансами</t>
  </si>
  <si>
    <t>Муниципальная программа «Безопасность» на 2019 - 2023 годы</t>
  </si>
  <si>
    <t>Обеспечение защиты населения и территории района от чрезвычайных ситуаций</t>
  </si>
  <si>
    <t>Модернизация и обслуживание системы оповещения населения об угрозе или возникновении чрезвычайных ситуаций</t>
  </si>
  <si>
    <t>Муниципальная программа «Социальная поддержка населения» на 2019 - 2023 годы</t>
  </si>
  <si>
    <t>Подпрограмма 1 «Предоставление мер социальной поддержки отдельным категориям граждан»</t>
  </si>
  <si>
    <t>Выплата пенсии за выслугу лет гражданам, замещавшим должности муниципальной службы</t>
  </si>
  <si>
    <t>Оказание адресной материальной помощи отдельным категориям граждан</t>
  </si>
  <si>
    <t>Выплата единовременного денежного поощрения за звание «Почётный гражданин Нукутского района»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</si>
  <si>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</si>
  <si>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</si>
  <si>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Организация отдыха и оздоровления детей</t>
  </si>
  <si>
    <t>Укрепление материально-технической базы МБУ ДОЛ «Детский лагерь «Берёзка»</t>
  </si>
  <si>
    <t>Проведение физкультурных и спортивных мероприятий для пенсионеров</t>
  </si>
  <si>
    <t>Поздравление долгожителей МО «Нукутский район»</t>
  </si>
  <si>
    <t>Подпрограмма 2 «Материально-техническое и кадровое обеспечение органов местного самоуправления»</t>
  </si>
  <si>
    <t>Повышение квалификации и профессиональная переподготовка муниципальных служащих</t>
  </si>
  <si>
    <t>Подпрограмма 3 «Информационное освещение деятельности органов местного самоуправления»</t>
  </si>
  <si>
    <t>Муниципальная программа «Местное самоуправление» на 2019 - 2023 годы</t>
  </si>
  <si>
    <t>Подпрограмма 1 «Обеспечение деятельности органов местного самоуправления»</t>
  </si>
  <si>
    <t>Обеспечение деятельности мэра муниципального образования «Нукутский район»</t>
  </si>
  <si>
    <t>Обеспечение деятельности Администрации муниципального образования «Нукутский район»</t>
  </si>
  <si>
    <t>Осуществление отдельных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</si>
  <si>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</si>
  <si>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Управляющий делами</t>
  </si>
  <si>
    <t>Создание единой локальной вычислительной сети передачи данных</t>
  </si>
  <si>
    <t>Создание системы электронного документооборота</t>
  </si>
  <si>
    <t>Модернизация парка офисной техники и приобретение лицензионного програмнного обеспечения общего назначения</t>
  </si>
  <si>
    <t>Обеспечение деятельности МБУ «Газета «Свет Октября»</t>
  </si>
  <si>
    <t>Муниципальная программа «Физическая культура и спорт» на 2019 - 2023 годы</t>
  </si>
  <si>
    <t>Подпрограмма 1 «Физическая культура и формирование здорового образа жизни»</t>
  </si>
  <si>
    <t>Проведение физкультурно-массовых и спортивных мероприятий</t>
  </si>
  <si>
    <t>Отдел по молодежной политике и спорту</t>
  </si>
  <si>
    <t>Поддержка одаренных спортсменов</t>
  </si>
  <si>
    <t>Н.А. Платонова</t>
  </si>
  <si>
    <t>строительство</t>
  </si>
  <si>
    <t>Таблица 3</t>
  </si>
  <si>
    <t>Подпрограмма 1 «Защита населения и территории района от чрезвычайных ситуаций»</t>
  </si>
  <si>
    <t xml:space="preserve">Главный специалист по ГО и ЧС </t>
  </si>
  <si>
    <t xml:space="preserve">Организация мероприятий по повышению уровня подготовки специалистов, руководящего состава и населения к действиям при возникновении чрезвычайных ситуаций </t>
  </si>
  <si>
    <t>Информирование населения в области пожарной безопасности и защиты от чрезвычайных ситуаций</t>
  </si>
  <si>
    <t>Подпрограмма 2 «Обеспечение деятельности МКУ «ЕДДС МО Нукутский район»</t>
  </si>
  <si>
    <t>МКУ «ЕДДС МО Нукутский район»</t>
  </si>
  <si>
    <t>Содержание и ремонт автомобильной дороги общего пользования местного значения «Подъезд к д. Зунгар»</t>
  </si>
  <si>
    <t>Отдел по архитектуре, строительству  и ЖКХ</t>
  </si>
  <si>
    <t>МКУ «Центр развития культуры Нукутского района»
МБУК ДО ДШИ</t>
  </si>
  <si>
    <t>Подпрограмма 4 «Реализация единой политики в сфере культуры»</t>
  </si>
  <si>
    <t>Обеспечение деятельбности МКУ «Центр развития культуры Нукутского района»</t>
  </si>
  <si>
    <t>Муниципальная программа «Культура» на 2019 - 2023 годы</t>
  </si>
  <si>
    <t>Архивный сектор</t>
  </si>
  <si>
    <t>МКУ «КУМИ МО «Нукутский район»</t>
  </si>
  <si>
    <t>Сектор информационного обеспечения</t>
  </si>
  <si>
    <t>Отдел по кадрам</t>
  </si>
  <si>
    <t>МБУ «Газета «Свет Октября»</t>
  </si>
  <si>
    <t>Сбор, транспортирование и утилизация (захоронение) твёрдых коммунальных отходов в МО «Новонукутское»</t>
  </si>
  <si>
    <t>Муниципальная программа «Окружающая среда» на 2019 - 2023 годы</t>
  </si>
  <si>
    <t>Подпрограмма 1 «Устойчивое развитие сельских территорий»</t>
  </si>
  <si>
    <t>Строительсто МФУК в п. Новонукутский на 250 мест</t>
  </si>
  <si>
    <t>Подпрограмма 2 «Мероприятия для реализации муниципальной программы»</t>
  </si>
  <si>
    <t>Осуществление отдельных государственных полномочий в сфере обращения с безнадзорными собаками и кошками</t>
  </si>
  <si>
    <t>Муниципальная программа «Сельское хозяйство» на 2019 - 2023 годы</t>
  </si>
  <si>
    <t xml:space="preserve">Отдел финансового обеспечения </t>
  </si>
  <si>
    <t xml:space="preserve">Сектор по вопросам семьи и детства и защите их прав </t>
  </si>
  <si>
    <t>Выплата подъёмного пособия молодым специалистам, окончившим государственное образовательное учреждение высшего или среднего профессионального образования (медицинское) и поступившим на работу в ОГБУЗ «Нукутская РБ» и вновь прибывшим специалистам</t>
  </si>
  <si>
    <t>Сектор по вопросам семьи и детства и защите их прав 
ОГБУЗ «Нукутская РБ»</t>
  </si>
  <si>
    <t>Подпрограмма 2 «Реализация полномочий, переданных из бюджета Иркутской области»</t>
  </si>
  <si>
    <t xml:space="preserve">Отдел по архитектуре, строительству и ЖКХ </t>
  </si>
  <si>
    <t>Осуществление отдельных областных государственных полномочий по предоставлению мер социальной  поддержки многодетным и малоимущим семьям (льготное питание)</t>
  </si>
  <si>
    <t xml:space="preserve">Отдел образования 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</si>
  <si>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</si>
  <si>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Подпрограмма 3. «Развитие системы отдыха и оздоровления детей»</t>
  </si>
  <si>
    <t>Подпрограмма 4. «Старшее поколение»</t>
  </si>
  <si>
    <t>Предоставление сельским поселениям дотации на выравнивание бюджетной обеспеченности  поселений</t>
  </si>
  <si>
    <t>Муниципальная программа «Муниципальные финансы» на 2019 - 2023 годы</t>
  </si>
  <si>
    <t>Приобретение спортивного инвентаря</t>
  </si>
  <si>
    <t>3.3</t>
  </si>
  <si>
    <t>Проведение районного конкурса по разработке эскизного проекта стеллы Нукутского района</t>
  </si>
  <si>
    <t>Подпрограмма 6 «Территориальное планирование»</t>
  </si>
  <si>
    <t>6.1</t>
  </si>
  <si>
    <t>Внесение изменений в Схему территориального планирования муниципального образования «Нукутский район»</t>
  </si>
  <si>
    <t>Подпрограмма 1 «Дошкольное, общее и дополнительное образование»</t>
  </si>
  <si>
    <t>Обеспечение деятельности детских дошкольных учреждений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</si>
  <si>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</si>
  <si>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</si>
  <si>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Сохранение и дальнейшее развитие бурятского языка</t>
  </si>
  <si>
    <t>Повышение безопасности дорожного движения</t>
  </si>
  <si>
    <t>1.6</t>
  </si>
  <si>
    <t>Капитальные ремонты в образовательных организациях, в том числе:</t>
  </si>
  <si>
    <t>1.7</t>
  </si>
  <si>
    <t>Региональный проект «Успех каждого ребенка»</t>
  </si>
  <si>
    <t xml:space="preserve">Проектно-сметная документация </t>
  </si>
  <si>
    <t>1.8</t>
  </si>
  <si>
    <t>Строительство средней общеобразовательной школы на 154 места в п. Целинный Нукутского района Иркутской области</t>
  </si>
  <si>
    <t>1.9</t>
  </si>
  <si>
    <t>Обеспечение противопожарных мероприятий</t>
  </si>
  <si>
    <t>1.10</t>
  </si>
  <si>
    <t>Безопасность школьных перевозок</t>
  </si>
  <si>
    <t>1.11</t>
  </si>
  <si>
    <t>Содействие занятости несовершеннолетних граждан</t>
  </si>
  <si>
    <t>1.12</t>
  </si>
  <si>
    <t>Укрепление материально-технической базы в образовательных организациях, в том числе:</t>
  </si>
  <si>
    <t xml:space="preserve">Приобретение средств обучения (вычислительной техники) для малокомплектных образовательных организаций, осущетсвляющих образовательную деятельность по образовательным программмамосновного общего и (или) среднего общего образования, расположенных в сельской метсности 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</si>
  <si>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оболасти</t>
  </si>
  <si>
    <t>1.13</t>
  </si>
  <si>
    <t>Реализация муниципальных проектов</t>
  </si>
  <si>
    <t>1.14</t>
  </si>
  <si>
    <t>Обеспечение бесплатным двухразовым питанием обучающихся с ОВЗ</t>
  </si>
  <si>
    <t>1.15</t>
  </si>
  <si>
    <t>1.16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</si>
  <si>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</t>
  </si>
  <si>
    <t>1.17</t>
  </si>
  <si>
    <t>Обеспечение деятельности детского лагеря «Березка»</t>
  </si>
  <si>
    <t>Обеспечение деятельности учебно-методического кабинета, централизованной бухгалтерии, группы хозяйственного обслуживания, логопедических пунктов</t>
  </si>
  <si>
    <t>Повышение квалификации руководящего состава и методистов</t>
  </si>
  <si>
    <t>Организация методической поддержки эффективных и значимых инновационных проектов</t>
  </si>
  <si>
    <t>Организация и проведение олимпиад, конкурсов, научно-практических конференций, фестивалей в сфере образования</t>
  </si>
  <si>
    <t>Муниципальная программа  «Образование» на 2019 - 2023 годы</t>
  </si>
  <si>
    <t>Отдел образования
Отдел по архитектуре, строительству и ЖКХ</t>
  </si>
  <si>
    <t>Отдел образования</t>
  </si>
  <si>
    <t>Организация  и проведение комплекса мероприятий по профилактике социально-негативных явлений среди несовершеннолетних и молодежи</t>
  </si>
  <si>
    <t>Уничтожение дикорастущей конопли на территории Нукутского района</t>
  </si>
  <si>
    <t>Организация  и проведение профилактических мероприятий среди уголовно осужденной молодежи</t>
  </si>
  <si>
    <t>Организация  и проведение круглых столов среди несоврешеннолетних и молодежи</t>
  </si>
  <si>
    <t>Организация  и проведение профилактических бесед среди  работающего населения</t>
  </si>
  <si>
    <t>Организация  и проведение лекций среди людей призывников</t>
  </si>
  <si>
    <t>Подпрограмма 2 «Военно-патриотическое воспитание молодежи»</t>
  </si>
  <si>
    <t>Патриотическое воспитание граждан и допризывная подготовка молодежи</t>
  </si>
  <si>
    <t>Подпрограмма 3 «Профилактика правонарушений»</t>
  </si>
  <si>
    <t>Проведение мероприятий, рейдов, направленных на профилактику правонарушений и социально-негативных явлений</t>
  </si>
  <si>
    <t>Проведение акции «Собери ребёнка в школу»</t>
  </si>
  <si>
    <t>Проведение акции «Полицейский дед мороз»</t>
  </si>
  <si>
    <t>3.4</t>
  </si>
  <si>
    <t>Изготовление профилактического агитационного материала</t>
  </si>
  <si>
    <t>3.5</t>
  </si>
  <si>
    <t>Улучшение материально-технической базы участковых уполномоченных</t>
  </si>
  <si>
    <t>Подпрограмма 4 «Молодым семьям - доступное жилье»</t>
  </si>
  <si>
    <t>Улучшение жильщных условий молодым семьям</t>
  </si>
  <si>
    <t>Подпрограмма 5 «Профилактика ВИЧ - инфекции»</t>
  </si>
  <si>
    <t>Проведение спортивных мероприятий, акций, направленных на предупреждение распространения ВИЧ-инфекции</t>
  </si>
  <si>
    <t>5.2</t>
  </si>
  <si>
    <t>Изготовление листовок, баннеров, направленных на предупреждение распространения ВИЧ-инфекции</t>
  </si>
  <si>
    <t>Муниципальная программа «Молодежная политика» на 2019 - 2023 годы</t>
  </si>
  <si>
    <t>№ 629 от 05.11.2018 года</t>
  </si>
  <si>
    <t>№ 38-1-1-3-002439-2018 от 10.10.2018 года</t>
  </si>
  <si>
    <t>Заместитель мэра - начальник управления экономического развития и труда 
Администрации МО «Нукутский район»</t>
  </si>
  <si>
    <t>в 1 полугодии 2021 года</t>
  </si>
  <si>
    <t>4.3</t>
  </si>
  <si>
    <t>4.4</t>
  </si>
  <si>
    <t>4.5</t>
  </si>
  <si>
    <t>Финансовая поддержка СМСП, физических лиц, применяющих специальный налоговый режим</t>
  </si>
  <si>
    <t xml:space="preserve">Управление экономического развития и труда </t>
  </si>
  <si>
    <t>Предоставление сельским поселениям иных межбюджетных трансфертов</t>
  </si>
  <si>
    <t>Организационный отдел</t>
  </si>
  <si>
    <t>2021</t>
  </si>
  <si>
    <t>Оснащение ЕДДС, создание, развитие и организация эксплуатации системы обеспечения вызова экстренных оперативных служб по единому номеру «112»</t>
  </si>
  <si>
    <t>Подпрограмма 1 «Профилактика терроризма и экстремизма в сфере образования»</t>
  </si>
  <si>
    <t>Подпрограмма 2 «Профилактика терроризма и экстремизма в области культуры»</t>
  </si>
  <si>
    <t xml:space="preserve">Отдел по молодёжной политике и спорту </t>
  </si>
  <si>
    <t>Проведение мероприятий (акций, фестивалей, конкурсов и т.д.) по профилактике терроризма и экстремизма среди молодёжи</t>
  </si>
  <si>
    <t>Изготовление агитационного профилактического материала</t>
  </si>
  <si>
    <t>Подпрограмма 3 «Профилактика терроризма и экстремизма в молодежной среде»</t>
  </si>
  <si>
    <t>Обеспечение инженерно-техническими средствами защиты объектов культуры</t>
  </si>
  <si>
    <t>Обучение работников по антитеррористической защищенности</t>
  </si>
  <si>
    <t>Информационное просвещение работников и посетителей</t>
  </si>
  <si>
    <t>Организация работы по формированию и корректировке паспортов безопасности потенциально-опасных объектов образования</t>
  </si>
  <si>
    <t>Организация обследования состояния антитеррористической защищённости объектов образования</t>
  </si>
  <si>
    <t>Проведение мероприятий (акций, фестивалей, конкурсов и т.д.) по профилактике терроризма и экстремизма в объектах образования</t>
  </si>
  <si>
    <t>Обеспечение инженерно-техническими средствами защиты объектов образования</t>
  </si>
  <si>
    <t>Муниципальная программа «Профилактика терроризма и экстремизма» на 2021 -2025 годы</t>
  </si>
  <si>
    <t>Пожарная безопасность в МБУК «Межпоселенческая центральная библиотека Нукутского района»</t>
  </si>
  <si>
    <t>Пожарная безопасность в МБУК «Межпоселенческий Дом культуры Нукутского района»</t>
  </si>
  <si>
    <t>Пожарная безопасность в МБУ ДО «Новонукутская детская школа искусств»</t>
  </si>
  <si>
    <t>Сохранение бурятского языка у населения</t>
  </si>
  <si>
    <t xml:space="preserve">Дополнительное финансовое обеспечение мероприятий по организации питания обучающихся в муниципальных общеобразовательных организациях </t>
  </si>
  <si>
    <t>1.18</t>
  </si>
  <si>
    <t>Обеспечение функционирования системы персонифицированного финансирования дополнительного образования детей</t>
  </si>
  <si>
    <t>Организация бесплатного горячего питания обучающихся,  получающих начальное общее образование, в том числе</t>
  </si>
  <si>
    <t>Подпрограмма 2 «Обеспечение реализации муниципальной программы и прочие мероприятия в области образования»</t>
  </si>
  <si>
    <t>Подпрограмма 1 «Комплексные меры профилактики злоупотребления наркотическими средствами и психотропными веществами»</t>
  </si>
  <si>
    <t>1.19</t>
  </si>
  <si>
    <t>1.20</t>
  </si>
  <si>
    <t>Строительство детского сада в с. Закулей</t>
  </si>
  <si>
    <t>Строительство средней общеобразовательной школы в с. Хадахан</t>
  </si>
  <si>
    <t>Строительство средней общеобразовательной школы с.Хадахан</t>
  </si>
  <si>
    <t>Объем финансирования, предусмотренный на 2021 год, тыс. руб.</t>
  </si>
  <si>
    <t>Исполнено за 1 полугодие 2021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</si>
</sst>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3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3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164" fontId="10" fillId="4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Fill="1"/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4" fillId="2" borderId="1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 applyAlignment="1">
      <alignment horizontal="justify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13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justify" vertical="center" wrapText="1"/>
    </xf>
    <xf numFmtId="49" fontId="4" fillId="0" borderId="5" xfId="0" applyNumberFormat="1" applyFont="1" applyFill="1" applyBorder="1" applyAlignment="1">
      <alignment horizontal="justify" vertical="center" wrapText="1"/>
    </xf>
    <xf numFmtId="49" fontId="4" fillId="0" borderId="6" xfId="0" applyNumberFormat="1" applyFont="1" applyFill="1" applyBorder="1" applyAlignment="1">
      <alignment horizontal="justify" vertical="center" wrapText="1"/>
    </xf>
    <xf numFmtId="49" fontId="4" fillId="0" borderId="7" xfId="0" applyNumberFormat="1" applyFont="1" applyFill="1" applyBorder="1" applyAlignment="1">
      <alignment horizontal="justify" vertical="center" wrapText="1"/>
    </xf>
    <xf numFmtId="49" fontId="4" fillId="0" borderId="8" xfId="0" applyNumberFormat="1" applyFont="1" applyFill="1" applyBorder="1" applyAlignment="1">
      <alignment horizontal="justify" vertical="center" wrapText="1"/>
    </xf>
    <xf numFmtId="49" fontId="4" fillId="0" borderId="9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49" fontId="4" fillId="0" borderId="12" xfId="0" applyNumberFormat="1" applyFont="1" applyFill="1" applyBorder="1" applyAlignment="1">
      <alignment horizontal="justify" vertical="center" wrapText="1"/>
    </xf>
    <xf numFmtId="49" fontId="4" fillId="0" borderId="13" xfId="0" applyNumberFormat="1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justify"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0" fontId="4" fillId="0" borderId="5" xfId="0" applyNumberFormat="1" applyFont="1" applyFill="1" applyBorder="1" applyAlignment="1">
      <alignment horizontal="justify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justify" vertical="center" wrapText="1"/>
    </xf>
    <xf numFmtId="49" fontId="4" fillId="0" borderId="9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10" fillId="4" borderId="4" xfId="0" applyNumberFormat="1" applyFont="1" applyFill="1" applyBorder="1" applyAlignment="1">
      <alignment horizontal="center" vertical="center" wrapText="1"/>
    </xf>
    <xf numFmtId="49" fontId="10" fillId="4" borderId="5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927"/>
  <sheetViews>
    <sheetView tabSelected="1" zoomScaleNormal="100" workbookViewId="0">
      <selection activeCell="B7" sqref="B7:B8"/>
    </sheetView>
  </sheetViews>
  <sheetFormatPr defaultRowHeight="15" x14ac:dyDescent="0.25"/>
  <cols>
    <col min="1" max="1" width="4.42578125" style="3" customWidth="1"/>
    <col min="2" max="2" width="36.5703125" style="3" customWidth="1"/>
    <col min="3" max="3" width="16.85546875" style="3" customWidth="1"/>
    <col min="4" max="5" width="10.42578125" style="3" customWidth="1"/>
    <col min="6" max="6" width="29.42578125" style="3" customWidth="1"/>
    <col min="7" max="7" width="15.28515625" style="9" customWidth="1"/>
    <col min="8" max="8" width="12.7109375" style="9" customWidth="1"/>
    <col min="9" max="9" width="9.140625" style="9"/>
    <col min="11" max="11" width="9.140625" style="7"/>
  </cols>
  <sheetData>
    <row r="1" spans="1:10" x14ac:dyDescent="0.25">
      <c r="A1" s="202" t="s">
        <v>30</v>
      </c>
      <c r="B1" s="202"/>
      <c r="C1" s="202"/>
      <c r="D1" s="202"/>
      <c r="E1" s="202"/>
      <c r="F1" s="202"/>
      <c r="G1" s="202"/>
      <c r="H1" s="202"/>
      <c r="I1" s="202"/>
    </row>
    <row r="2" spans="1:10" x14ac:dyDescent="0.25">
      <c r="A2" s="202" t="s">
        <v>29</v>
      </c>
      <c r="B2" s="202"/>
      <c r="C2" s="202"/>
      <c r="D2" s="202"/>
      <c r="E2" s="202"/>
      <c r="F2" s="202"/>
      <c r="G2" s="202"/>
      <c r="H2" s="202"/>
      <c r="I2" s="202"/>
    </row>
    <row r="3" spans="1:10" x14ac:dyDescent="0.25">
      <c r="A3" s="202" t="s">
        <v>252</v>
      </c>
      <c r="B3" s="202"/>
      <c r="C3" s="202"/>
      <c r="D3" s="202"/>
      <c r="E3" s="202"/>
      <c r="F3" s="202"/>
      <c r="G3" s="202"/>
      <c r="H3" s="202"/>
      <c r="I3" s="202"/>
    </row>
    <row r="4" spans="1:10" x14ac:dyDescent="0.25">
      <c r="A4" s="5"/>
      <c r="B4" s="5"/>
      <c r="C4" s="5"/>
      <c r="D4" s="5"/>
      <c r="E4" s="5"/>
      <c r="F4" s="5"/>
      <c r="G4" s="8"/>
      <c r="H4" s="8"/>
      <c r="I4" s="8"/>
    </row>
    <row r="5" spans="1:10" x14ac:dyDescent="0.25">
      <c r="A5" s="2"/>
      <c r="I5" s="11" t="s">
        <v>27</v>
      </c>
    </row>
    <row r="6" spans="1:10" x14ac:dyDescent="0.25">
      <c r="A6" s="5"/>
    </row>
    <row r="7" spans="1:10" ht="55.5" customHeight="1" x14ac:dyDescent="0.25">
      <c r="A7" s="203" t="s">
        <v>0</v>
      </c>
      <c r="B7" s="203" t="s">
        <v>1</v>
      </c>
      <c r="C7" s="203" t="s">
        <v>2</v>
      </c>
      <c r="D7" s="203" t="s">
        <v>3</v>
      </c>
      <c r="E7" s="203"/>
      <c r="F7" s="203" t="s">
        <v>4</v>
      </c>
      <c r="G7" s="161" t="s">
        <v>291</v>
      </c>
      <c r="H7" s="161" t="s">
        <v>292</v>
      </c>
      <c r="I7" s="204" t="s">
        <v>25</v>
      </c>
      <c r="J7" s="1"/>
    </row>
    <row r="8" spans="1:10" ht="21.75" customHeight="1" x14ac:dyDescent="0.25">
      <c r="A8" s="203"/>
      <c r="B8" s="203"/>
      <c r="C8" s="203"/>
      <c r="D8" s="4" t="s">
        <v>5</v>
      </c>
      <c r="E8" s="4" t="s">
        <v>6</v>
      </c>
      <c r="F8" s="203"/>
      <c r="G8" s="161"/>
      <c r="H8" s="161"/>
      <c r="I8" s="204"/>
      <c r="J8" s="1"/>
    </row>
    <row r="9" spans="1:10" ht="16.5" x14ac:dyDescent="0.2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18">
        <v>7</v>
      </c>
      <c r="H9" s="18">
        <v>8</v>
      </c>
      <c r="I9" s="18">
        <v>9</v>
      </c>
      <c r="J9" s="1"/>
    </row>
    <row r="10" spans="1:10" s="24" customFormat="1" ht="16.5" customHeight="1" x14ac:dyDescent="0.25">
      <c r="A10" s="193" t="s">
        <v>108</v>
      </c>
      <c r="B10" s="194"/>
      <c r="C10" s="194"/>
      <c r="D10" s="194"/>
      <c r="E10" s="195"/>
      <c r="F10" s="20" t="s">
        <v>7</v>
      </c>
      <c r="G10" s="12">
        <f>G15+G40</f>
        <v>5520</v>
      </c>
      <c r="H10" s="12">
        <f>H15+H40</f>
        <v>2246.6</v>
      </c>
      <c r="I10" s="21">
        <f>H10/G10*100</f>
        <v>40.699275362318836</v>
      </c>
      <c r="J10" s="23"/>
    </row>
    <row r="11" spans="1:10" s="24" customFormat="1" ht="16.5" customHeight="1" x14ac:dyDescent="0.25">
      <c r="A11" s="196"/>
      <c r="B11" s="197"/>
      <c r="C11" s="197"/>
      <c r="D11" s="197"/>
      <c r="E11" s="198"/>
      <c r="F11" s="20" t="s">
        <v>8</v>
      </c>
      <c r="G11" s="12">
        <f t="shared" ref="G11:H14" si="0">G16+G41</f>
        <v>0</v>
      </c>
      <c r="H11" s="12">
        <f t="shared" si="0"/>
        <v>0</v>
      </c>
      <c r="I11" s="21" t="s">
        <v>28</v>
      </c>
      <c r="J11" s="23"/>
    </row>
    <row r="12" spans="1:10" s="24" customFormat="1" ht="25.5" x14ac:dyDescent="0.25">
      <c r="A12" s="196"/>
      <c r="B12" s="197"/>
      <c r="C12" s="197"/>
      <c r="D12" s="197"/>
      <c r="E12" s="198"/>
      <c r="F12" s="20" t="s">
        <v>9</v>
      </c>
      <c r="G12" s="12">
        <f t="shared" si="0"/>
        <v>0</v>
      </c>
      <c r="H12" s="12">
        <f t="shared" si="0"/>
        <v>0</v>
      </c>
      <c r="I12" s="21" t="s">
        <v>28</v>
      </c>
      <c r="J12" s="23"/>
    </row>
    <row r="13" spans="1:10" s="24" customFormat="1" ht="16.5" x14ac:dyDescent="0.25">
      <c r="A13" s="196"/>
      <c r="B13" s="197"/>
      <c r="C13" s="197"/>
      <c r="D13" s="197"/>
      <c r="E13" s="198"/>
      <c r="F13" s="20" t="s">
        <v>10</v>
      </c>
      <c r="G13" s="12">
        <f t="shared" si="0"/>
        <v>0</v>
      </c>
      <c r="H13" s="12">
        <f t="shared" si="0"/>
        <v>0</v>
      </c>
      <c r="I13" s="21" t="s">
        <v>28</v>
      </c>
      <c r="J13" s="23"/>
    </row>
    <row r="14" spans="1:10" s="24" customFormat="1" ht="25.5" x14ac:dyDescent="0.25">
      <c r="A14" s="199"/>
      <c r="B14" s="200"/>
      <c r="C14" s="200"/>
      <c r="D14" s="200"/>
      <c r="E14" s="201"/>
      <c r="F14" s="20" t="s">
        <v>11</v>
      </c>
      <c r="G14" s="12">
        <f t="shared" si="0"/>
        <v>5520</v>
      </c>
      <c r="H14" s="12">
        <f t="shared" si="0"/>
        <v>2246.6</v>
      </c>
      <c r="I14" s="21">
        <f t="shared" ref="I14:I34" si="1">H14/G14*100</f>
        <v>40.699275362318836</v>
      </c>
      <c r="J14" s="23"/>
    </row>
    <row r="15" spans="1:10" s="24" customFormat="1" ht="16.5" customHeight="1" x14ac:dyDescent="0.25">
      <c r="A15" s="92">
        <v>1</v>
      </c>
      <c r="B15" s="98" t="s">
        <v>144</v>
      </c>
      <c r="C15" s="99"/>
      <c r="D15" s="99"/>
      <c r="E15" s="100"/>
      <c r="F15" s="36" t="s">
        <v>7</v>
      </c>
      <c r="G15" s="10">
        <f>G20+G25+G30+G35</f>
        <v>129</v>
      </c>
      <c r="H15" s="10">
        <f>H20+H25+H30+H35</f>
        <v>16.5</v>
      </c>
      <c r="I15" s="37">
        <f t="shared" si="1"/>
        <v>12.790697674418606</v>
      </c>
      <c r="J15" s="23"/>
    </row>
    <row r="16" spans="1:10" s="24" customFormat="1" ht="16.5" x14ac:dyDescent="0.25">
      <c r="A16" s="93"/>
      <c r="B16" s="101"/>
      <c r="C16" s="102"/>
      <c r="D16" s="102"/>
      <c r="E16" s="103"/>
      <c r="F16" s="36" t="s">
        <v>8</v>
      </c>
      <c r="G16" s="10">
        <f t="shared" ref="G16:H19" si="2">G21+G26+G31+G36</f>
        <v>0</v>
      </c>
      <c r="H16" s="10">
        <f t="shared" si="2"/>
        <v>0</v>
      </c>
      <c r="I16" s="37" t="s">
        <v>28</v>
      </c>
      <c r="J16" s="23"/>
    </row>
    <row r="17" spans="1:10" s="24" customFormat="1" ht="25.5" x14ac:dyDescent="0.25">
      <c r="A17" s="93"/>
      <c r="B17" s="101"/>
      <c r="C17" s="102"/>
      <c r="D17" s="102"/>
      <c r="E17" s="103"/>
      <c r="F17" s="36" t="s">
        <v>9</v>
      </c>
      <c r="G17" s="10">
        <f t="shared" si="2"/>
        <v>0</v>
      </c>
      <c r="H17" s="10">
        <f t="shared" si="2"/>
        <v>0</v>
      </c>
      <c r="I17" s="37" t="s">
        <v>28</v>
      </c>
      <c r="J17" s="23"/>
    </row>
    <row r="18" spans="1:10" s="24" customFormat="1" ht="16.5" x14ac:dyDescent="0.25">
      <c r="A18" s="93"/>
      <c r="B18" s="101"/>
      <c r="C18" s="102"/>
      <c r="D18" s="102"/>
      <c r="E18" s="103"/>
      <c r="F18" s="36" t="s">
        <v>10</v>
      </c>
      <c r="G18" s="10">
        <f t="shared" si="2"/>
        <v>0</v>
      </c>
      <c r="H18" s="10">
        <f t="shared" si="2"/>
        <v>0</v>
      </c>
      <c r="I18" s="37" t="s">
        <v>28</v>
      </c>
      <c r="J18" s="23"/>
    </row>
    <row r="19" spans="1:10" s="24" customFormat="1" ht="25.5" x14ac:dyDescent="0.25">
      <c r="A19" s="94"/>
      <c r="B19" s="104"/>
      <c r="C19" s="105"/>
      <c r="D19" s="105"/>
      <c r="E19" s="106"/>
      <c r="F19" s="36" t="s">
        <v>11</v>
      </c>
      <c r="G19" s="10">
        <f>G24+G29+G34+G39</f>
        <v>129</v>
      </c>
      <c r="H19" s="10">
        <f t="shared" si="2"/>
        <v>16.5</v>
      </c>
      <c r="I19" s="37">
        <f t="shared" si="1"/>
        <v>12.790697674418606</v>
      </c>
      <c r="J19" s="23"/>
    </row>
    <row r="20" spans="1:10" s="24" customFormat="1" ht="16.5" customHeight="1" x14ac:dyDescent="0.25">
      <c r="A20" s="134" t="s">
        <v>26</v>
      </c>
      <c r="B20" s="135" t="s">
        <v>109</v>
      </c>
      <c r="C20" s="92" t="s">
        <v>145</v>
      </c>
      <c r="D20" s="95" t="s">
        <v>260</v>
      </c>
      <c r="E20" s="95" t="s">
        <v>260</v>
      </c>
      <c r="F20" s="36" t="s">
        <v>7</v>
      </c>
      <c r="G20" s="10">
        <f>G21+G22+G23+G24</f>
        <v>30</v>
      </c>
      <c r="H20" s="10">
        <f>H21+H22+H23+H24</f>
        <v>0</v>
      </c>
      <c r="I20" s="37">
        <f>H20/G20*100</f>
        <v>0</v>
      </c>
      <c r="J20" s="23"/>
    </row>
    <row r="21" spans="1:10" s="24" customFormat="1" ht="16.5" x14ac:dyDescent="0.25">
      <c r="A21" s="134"/>
      <c r="B21" s="135"/>
      <c r="C21" s="93"/>
      <c r="D21" s="96"/>
      <c r="E21" s="96"/>
      <c r="F21" s="36" t="s">
        <v>8</v>
      </c>
      <c r="G21" s="10">
        <v>0</v>
      </c>
      <c r="H21" s="10">
        <v>0</v>
      </c>
      <c r="I21" s="37" t="s">
        <v>28</v>
      </c>
      <c r="J21" s="23"/>
    </row>
    <row r="22" spans="1:10" s="24" customFormat="1" ht="25.5" x14ac:dyDescent="0.25">
      <c r="A22" s="134"/>
      <c r="B22" s="135"/>
      <c r="C22" s="93"/>
      <c r="D22" s="96"/>
      <c r="E22" s="96"/>
      <c r="F22" s="36" t="s">
        <v>9</v>
      </c>
      <c r="G22" s="10">
        <v>0</v>
      </c>
      <c r="H22" s="10">
        <v>0</v>
      </c>
      <c r="I22" s="37" t="s">
        <v>28</v>
      </c>
      <c r="J22" s="23"/>
    </row>
    <row r="23" spans="1:10" s="24" customFormat="1" ht="16.5" x14ac:dyDescent="0.25">
      <c r="A23" s="134"/>
      <c r="B23" s="135"/>
      <c r="C23" s="93"/>
      <c r="D23" s="96"/>
      <c r="E23" s="96"/>
      <c r="F23" s="36" t="s">
        <v>10</v>
      </c>
      <c r="G23" s="10">
        <v>0</v>
      </c>
      <c r="H23" s="10">
        <v>0</v>
      </c>
      <c r="I23" s="37" t="s">
        <v>28</v>
      </c>
      <c r="J23" s="23"/>
    </row>
    <row r="24" spans="1:10" s="24" customFormat="1" ht="25.5" customHeight="1" x14ac:dyDescent="0.25">
      <c r="A24" s="134"/>
      <c r="B24" s="135"/>
      <c r="C24" s="94"/>
      <c r="D24" s="97"/>
      <c r="E24" s="97"/>
      <c r="F24" s="36" t="s">
        <v>11</v>
      </c>
      <c r="G24" s="10">
        <v>30</v>
      </c>
      <c r="H24" s="10">
        <v>0</v>
      </c>
      <c r="I24" s="37">
        <f>H24/G24*100</f>
        <v>0</v>
      </c>
      <c r="J24" s="27"/>
    </row>
    <row r="25" spans="1:10" s="24" customFormat="1" ht="16.5" customHeight="1" x14ac:dyDescent="0.25">
      <c r="A25" s="95" t="s">
        <v>33</v>
      </c>
      <c r="B25" s="88" t="s">
        <v>110</v>
      </c>
      <c r="C25" s="92" t="s">
        <v>145</v>
      </c>
      <c r="D25" s="95" t="s">
        <v>260</v>
      </c>
      <c r="E25" s="95" t="s">
        <v>260</v>
      </c>
      <c r="F25" s="36" t="s">
        <v>7</v>
      </c>
      <c r="G25" s="10">
        <f>G26+G27+G28+G29</f>
        <v>50</v>
      </c>
      <c r="H25" s="10">
        <f>H26+H27+H28+H29</f>
        <v>0</v>
      </c>
      <c r="I25" s="37">
        <f>H25/G25*100</f>
        <v>0</v>
      </c>
      <c r="J25" s="23"/>
    </row>
    <row r="26" spans="1:10" s="24" customFormat="1" ht="16.5" x14ac:dyDescent="0.25">
      <c r="A26" s="96"/>
      <c r="B26" s="89"/>
      <c r="C26" s="93"/>
      <c r="D26" s="96"/>
      <c r="E26" s="96"/>
      <c r="F26" s="36" t="s">
        <v>8</v>
      </c>
      <c r="G26" s="10">
        <v>0</v>
      </c>
      <c r="H26" s="10">
        <v>0</v>
      </c>
      <c r="I26" s="37" t="s">
        <v>28</v>
      </c>
      <c r="J26" s="23"/>
    </row>
    <row r="27" spans="1:10" s="24" customFormat="1" ht="25.5" x14ac:dyDescent="0.25">
      <c r="A27" s="96"/>
      <c r="B27" s="89"/>
      <c r="C27" s="93"/>
      <c r="D27" s="96"/>
      <c r="E27" s="96"/>
      <c r="F27" s="36" t="s">
        <v>9</v>
      </c>
      <c r="G27" s="10">
        <v>0</v>
      </c>
      <c r="H27" s="10">
        <v>0</v>
      </c>
      <c r="I27" s="37" t="s">
        <v>28</v>
      </c>
      <c r="J27" s="23"/>
    </row>
    <row r="28" spans="1:10" s="24" customFormat="1" ht="16.5" x14ac:dyDescent="0.25">
      <c r="A28" s="96"/>
      <c r="B28" s="89"/>
      <c r="C28" s="93"/>
      <c r="D28" s="96"/>
      <c r="E28" s="96"/>
      <c r="F28" s="36" t="s">
        <v>10</v>
      </c>
      <c r="G28" s="10">
        <v>0</v>
      </c>
      <c r="H28" s="10">
        <v>0</v>
      </c>
      <c r="I28" s="37" t="s">
        <v>28</v>
      </c>
      <c r="J28" s="23"/>
    </row>
    <row r="29" spans="1:10" s="24" customFormat="1" ht="25.5" customHeight="1" x14ac:dyDescent="0.25">
      <c r="A29" s="97"/>
      <c r="B29" s="90"/>
      <c r="C29" s="94"/>
      <c r="D29" s="97"/>
      <c r="E29" s="97"/>
      <c r="F29" s="36" t="s">
        <v>11</v>
      </c>
      <c r="G29" s="10">
        <v>50</v>
      </c>
      <c r="H29" s="10">
        <v>0</v>
      </c>
      <c r="I29" s="37">
        <f>H29/G29*100</f>
        <v>0</v>
      </c>
      <c r="J29" s="27"/>
    </row>
    <row r="30" spans="1:10" s="24" customFormat="1" ht="16.5" customHeight="1" x14ac:dyDescent="0.25">
      <c r="A30" s="95" t="s">
        <v>34</v>
      </c>
      <c r="B30" s="88" t="s">
        <v>146</v>
      </c>
      <c r="C30" s="92" t="s">
        <v>145</v>
      </c>
      <c r="D30" s="95" t="s">
        <v>260</v>
      </c>
      <c r="E30" s="95" t="s">
        <v>260</v>
      </c>
      <c r="F30" s="36" t="s">
        <v>7</v>
      </c>
      <c r="G30" s="10">
        <f>G31+G32+G33+G34</f>
        <v>19</v>
      </c>
      <c r="H30" s="10">
        <f>H31+H32+H33+H34</f>
        <v>16.5</v>
      </c>
      <c r="I30" s="37">
        <f t="shared" si="1"/>
        <v>86.842105263157904</v>
      </c>
      <c r="J30" s="23"/>
    </row>
    <row r="31" spans="1:10" s="24" customFormat="1" ht="16.5" x14ac:dyDescent="0.25">
      <c r="A31" s="96"/>
      <c r="B31" s="89"/>
      <c r="C31" s="93"/>
      <c r="D31" s="96"/>
      <c r="E31" s="96"/>
      <c r="F31" s="36" t="s">
        <v>8</v>
      </c>
      <c r="G31" s="10">
        <v>0</v>
      </c>
      <c r="H31" s="10">
        <v>0</v>
      </c>
      <c r="I31" s="37" t="s">
        <v>28</v>
      </c>
      <c r="J31" s="23"/>
    </row>
    <row r="32" spans="1:10" s="24" customFormat="1" ht="25.5" x14ac:dyDescent="0.25">
      <c r="A32" s="96"/>
      <c r="B32" s="89"/>
      <c r="C32" s="93"/>
      <c r="D32" s="96"/>
      <c r="E32" s="96"/>
      <c r="F32" s="36" t="s">
        <v>9</v>
      </c>
      <c r="G32" s="10">
        <v>0</v>
      </c>
      <c r="H32" s="10">
        <v>0</v>
      </c>
      <c r="I32" s="37" t="s">
        <v>28</v>
      </c>
      <c r="J32" s="23"/>
    </row>
    <row r="33" spans="1:10" s="24" customFormat="1" ht="16.5" x14ac:dyDescent="0.25">
      <c r="A33" s="96"/>
      <c r="B33" s="89"/>
      <c r="C33" s="93"/>
      <c r="D33" s="96"/>
      <c r="E33" s="96"/>
      <c r="F33" s="36" t="s">
        <v>10</v>
      </c>
      <c r="G33" s="10">
        <v>0</v>
      </c>
      <c r="H33" s="10">
        <v>0</v>
      </c>
      <c r="I33" s="37" t="s">
        <v>28</v>
      </c>
      <c r="J33" s="23"/>
    </row>
    <row r="34" spans="1:10" s="24" customFormat="1" ht="25.5" customHeight="1" x14ac:dyDescent="0.25">
      <c r="A34" s="97"/>
      <c r="B34" s="90"/>
      <c r="C34" s="94"/>
      <c r="D34" s="97"/>
      <c r="E34" s="97"/>
      <c r="F34" s="36" t="s">
        <v>11</v>
      </c>
      <c r="G34" s="10">
        <v>19</v>
      </c>
      <c r="H34" s="10">
        <v>16.5</v>
      </c>
      <c r="I34" s="37">
        <f t="shared" si="1"/>
        <v>86.842105263157904</v>
      </c>
      <c r="J34" s="27"/>
    </row>
    <row r="35" spans="1:10" s="24" customFormat="1" ht="16.5" customHeight="1" x14ac:dyDescent="0.25">
      <c r="A35" s="95" t="s">
        <v>70</v>
      </c>
      <c r="B35" s="88" t="s">
        <v>147</v>
      </c>
      <c r="C35" s="92" t="s">
        <v>145</v>
      </c>
      <c r="D35" s="95" t="s">
        <v>260</v>
      </c>
      <c r="E35" s="95" t="s">
        <v>260</v>
      </c>
      <c r="F35" s="36" t="s">
        <v>7</v>
      </c>
      <c r="G35" s="10">
        <f>G36+G37+G38+G39</f>
        <v>30</v>
      </c>
      <c r="H35" s="10">
        <f>H36+H37+H38+H39</f>
        <v>0</v>
      </c>
      <c r="I35" s="37">
        <f>H35/G35*100</f>
        <v>0</v>
      </c>
      <c r="J35" s="23"/>
    </row>
    <row r="36" spans="1:10" s="24" customFormat="1" ht="16.5" x14ac:dyDescent="0.25">
      <c r="A36" s="96"/>
      <c r="B36" s="89"/>
      <c r="C36" s="93"/>
      <c r="D36" s="96"/>
      <c r="E36" s="96"/>
      <c r="F36" s="36" t="s">
        <v>8</v>
      </c>
      <c r="G36" s="10">
        <v>0</v>
      </c>
      <c r="H36" s="10">
        <v>0</v>
      </c>
      <c r="I36" s="37" t="s">
        <v>28</v>
      </c>
      <c r="J36" s="23"/>
    </row>
    <row r="37" spans="1:10" s="24" customFormat="1" ht="25.5" x14ac:dyDescent="0.25">
      <c r="A37" s="96"/>
      <c r="B37" s="89"/>
      <c r="C37" s="93"/>
      <c r="D37" s="96"/>
      <c r="E37" s="96"/>
      <c r="F37" s="36" t="s">
        <v>9</v>
      </c>
      <c r="G37" s="10">
        <v>0</v>
      </c>
      <c r="H37" s="10">
        <v>0</v>
      </c>
      <c r="I37" s="37" t="s">
        <v>28</v>
      </c>
      <c r="J37" s="23"/>
    </row>
    <row r="38" spans="1:10" s="24" customFormat="1" ht="16.5" x14ac:dyDescent="0.25">
      <c r="A38" s="96"/>
      <c r="B38" s="89"/>
      <c r="C38" s="93"/>
      <c r="D38" s="96"/>
      <c r="E38" s="96"/>
      <c r="F38" s="36" t="s">
        <v>10</v>
      </c>
      <c r="G38" s="10">
        <v>0</v>
      </c>
      <c r="H38" s="10">
        <v>0</v>
      </c>
      <c r="I38" s="37" t="s">
        <v>28</v>
      </c>
      <c r="J38" s="23"/>
    </row>
    <row r="39" spans="1:10" s="24" customFormat="1" ht="25.5" customHeight="1" x14ac:dyDescent="0.25">
      <c r="A39" s="97"/>
      <c r="B39" s="90"/>
      <c r="C39" s="94"/>
      <c r="D39" s="97"/>
      <c r="E39" s="97"/>
      <c r="F39" s="36" t="s">
        <v>11</v>
      </c>
      <c r="G39" s="10">
        <v>30</v>
      </c>
      <c r="H39" s="10">
        <v>0</v>
      </c>
      <c r="I39" s="37">
        <f>H39/G39*100</f>
        <v>0</v>
      </c>
      <c r="J39" s="27"/>
    </row>
    <row r="40" spans="1:10" s="24" customFormat="1" ht="16.5" customHeight="1" x14ac:dyDescent="0.25">
      <c r="A40" s="92">
        <v>2</v>
      </c>
      <c r="B40" s="98" t="s">
        <v>148</v>
      </c>
      <c r="C40" s="99"/>
      <c r="D40" s="99"/>
      <c r="E40" s="100"/>
      <c r="F40" s="36" t="s">
        <v>7</v>
      </c>
      <c r="G40" s="10">
        <f>G45</f>
        <v>5391</v>
      </c>
      <c r="H40" s="10">
        <f>H45</f>
        <v>2230.1</v>
      </c>
      <c r="I40" s="37">
        <f t="shared" ref="I40:I44" si="3">H40/G40*100</f>
        <v>41.367093303654237</v>
      </c>
      <c r="J40" s="23"/>
    </row>
    <row r="41" spans="1:10" s="24" customFormat="1" ht="16.5" x14ac:dyDescent="0.25">
      <c r="A41" s="93"/>
      <c r="B41" s="101"/>
      <c r="C41" s="102"/>
      <c r="D41" s="102"/>
      <c r="E41" s="103"/>
      <c r="F41" s="36" t="s">
        <v>8</v>
      </c>
      <c r="G41" s="10">
        <f t="shared" ref="G41:H44" si="4">G46</f>
        <v>0</v>
      </c>
      <c r="H41" s="10">
        <f t="shared" si="4"/>
        <v>0</v>
      </c>
      <c r="I41" s="37" t="s">
        <v>28</v>
      </c>
      <c r="J41" s="23"/>
    </row>
    <row r="42" spans="1:10" s="24" customFormat="1" ht="25.5" x14ac:dyDescent="0.25">
      <c r="A42" s="93"/>
      <c r="B42" s="101"/>
      <c r="C42" s="102"/>
      <c r="D42" s="102"/>
      <c r="E42" s="103"/>
      <c r="F42" s="36" t="s">
        <v>9</v>
      </c>
      <c r="G42" s="10">
        <f t="shared" si="4"/>
        <v>0</v>
      </c>
      <c r="H42" s="10">
        <f t="shared" si="4"/>
        <v>0</v>
      </c>
      <c r="I42" s="37" t="s">
        <v>28</v>
      </c>
      <c r="J42" s="23"/>
    </row>
    <row r="43" spans="1:10" s="24" customFormat="1" ht="16.5" x14ac:dyDescent="0.25">
      <c r="A43" s="93"/>
      <c r="B43" s="101"/>
      <c r="C43" s="102"/>
      <c r="D43" s="102"/>
      <c r="E43" s="103"/>
      <c r="F43" s="36" t="s">
        <v>10</v>
      </c>
      <c r="G43" s="10">
        <f t="shared" si="4"/>
        <v>0</v>
      </c>
      <c r="H43" s="10">
        <f t="shared" si="4"/>
        <v>0</v>
      </c>
      <c r="I43" s="37" t="s">
        <v>28</v>
      </c>
      <c r="J43" s="23"/>
    </row>
    <row r="44" spans="1:10" s="24" customFormat="1" ht="25.5" x14ac:dyDescent="0.25">
      <c r="A44" s="94"/>
      <c r="B44" s="104"/>
      <c r="C44" s="105"/>
      <c r="D44" s="105"/>
      <c r="E44" s="106"/>
      <c r="F44" s="36" t="s">
        <v>11</v>
      </c>
      <c r="G44" s="10">
        <f t="shared" si="4"/>
        <v>5391</v>
      </c>
      <c r="H44" s="10">
        <f t="shared" si="4"/>
        <v>2230.1</v>
      </c>
      <c r="I44" s="37">
        <f t="shared" si="3"/>
        <v>41.367093303654237</v>
      </c>
      <c r="J44" s="23"/>
    </row>
    <row r="45" spans="1:10" s="24" customFormat="1" ht="16.5" customHeight="1" x14ac:dyDescent="0.25">
      <c r="A45" s="95" t="s">
        <v>37</v>
      </c>
      <c r="B45" s="88" t="s">
        <v>261</v>
      </c>
      <c r="C45" s="92" t="s">
        <v>149</v>
      </c>
      <c r="D45" s="95" t="s">
        <v>260</v>
      </c>
      <c r="E45" s="95" t="s">
        <v>260</v>
      </c>
      <c r="F45" s="36" t="s">
        <v>7</v>
      </c>
      <c r="G45" s="10">
        <f>G46+G47+G48+G49</f>
        <v>5391</v>
      </c>
      <c r="H45" s="10">
        <f>H46+H47+H48+H49</f>
        <v>2230.1</v>
      </c>
      <c r="I45" s="37">
        <f>H45/G45*100</f>
        <v>41.367093303654237</v>
      </c>
      <c r="J45" s="23"/>
    </row>
    <row r="46" spans="1:10" s="24" customFormat="1" ht="16.5" x14ac:dyDescent="0.25">
      <c r="A46" s="96"/>
      <c r="B46" s="89"/>
      <c r="C46" s="93"/>
      <c r="D46" s="96"/>
      <c r="E46" s="96"/>
      <c r="F46" s="36" t="s">
        <v>8</v>
      </c>
      <c r="G46" s="10">
        <v>0</v>
      </c>
      <c r="H46" s="10">
        <v>0</v>
      </c>
      <c r="I46" s="37" t="s">
        <v>28</v>
      </c>
      <c r="J46" s="23"/>
    </row>
    <row r="47" spans="1:10" s="24" customFormat="1" ht="25.5" x14ac:dyDescent="0.25">
      <c r="A47" s="96"/>
      <c r="B47" s="89"/>
      <c r="C47" s="93"/>
      <c r="D47" s="96"/>
      <c r="E47" s="96"/>
      <c r="F47" s="36" t="s">
        <v>9</v>
      </c>
      <c r="G47" s="10">
        <v>0</v>
      </c>
      <c r="H47" s="10">
        <v>0</v>
      </c>
      <c r="I47" s="37" t="s">
        <v>28</v>
      </c>
      <c r="J47" s="23"/>
    </row>
    <row r="48" spans="1:10" s="24" customFormat="1" ht="16.5" x14ac:dyDescent="0.25">
      <c r="A48" s="96"/>
      <c r="B48" s="89"/>
      <c r="C48" s="93"/>
      <c r="D48" s="96"/>
      <c r="E48" s="96"/>
      <c r="F48" s="36" t="s">
        <v>10</v>
      </c>
      <c r="G48" s="10">
        <v>0</v>
      </c>
      <c r="H48" s="10">
        <v>0</v>
      </c>
      <c r="I48" s="37" t="s">
        <v>28</v>
      </c>
      <c r="J48" s="23"/>
    </row>
    <row r="49" spans="1:10" s="24" customFormat="1" ht="25.5" customHeight="1" x14ac:dyDescent="0.25">
      <c r="A49" s="97"/>
      <c r="B49" s="90"/>
      <c r="C49" s="94"/>
      <c r="D49" s="97"/>
      <c r="E49" s="97"/>
      <c r="F49" s="36" t="s">
        <v>11</v>
      </c>
      <c r="G49" s="10">
        <v>5391</v>
      </c>
      <c r="H49" s="10">
        <v>2230.1</v>
      </c>
      <c r="I49" s="37">
        <f t="shared" ref="I49" si="5">H49/G49*100</f>
        <v>41.367093303654237</v>
      </c>
      <c r="J49" s="27"/>
    </row>
    <row r="50" spans="1:10" s="39" customFormat="1" ht="16.5" customHeight="1" x14ac:dyDescent="0.25">
      <c r="A50" s="193" t="s">
        <v>92</v>
      </c>
      <c r="B50" s="194"/>
      <c r="C50" s="194"/>
      <c r="D50" s="194"/>
      <c r="E50" s="195"/>
      <c r="F50" s="20" t="s">
        <v>7</v>
      </c>
      <c r="G50" s="12">
        <f>G55</f>
        <v>63.5</v>
      </c>
      <c r="H50" s="12">
        <f>H55</f>
        <v>0</v>
      </c>
      <c r="I50" s="21">
        <f>H50/G50*100</f>
        <v>0</v>
      </c>
      <c r="J50" s="38"/>
    </row>
    <row r="51" spans="1:10" s="39" customFormat="1" ht="16.5" x14ac:dyDescent="0.25">
      <c r="A51" s="196"/>
      <c r="B51" s="197"/>
      <c r="C51" s="197"/>
      <c r="D51" s="197"/>
      <c r="E51" s="198"/>
      <c r="F51" s="20" t="s">
        <v>8</v>
      </c>
      <c r="G51" s="12">
        <f t="shared" ref="G51:H54" si="6">G56</f>
        <v>0</v>
      </c>
      <c r="H51" s="12">
        <f t="shared" si="6"/>
        <v>0</v>
      </c>
      <c r="I51" s="21" t="s">
        <v>28</v>
      </c>
      <c r="J51" s="38"/>
    </row>
    <row r="52" spans="1:10" s="39" customFormat="1" ht="25.5" x14ac:dyDescent="0.25">
      <c r="A52" s="196"/>
      <c r="B52" s="197"/>
      <c r="C52" s="197"/>
      <c r="D52" s="197"/>
      <c r="E52" s="198"/>
      <c r="F52" s="20" t="s">
        <v>9</v>
      </c>
      <c r="G52" s="12">
        <f t="shared" si="6"/>
        <v>0</v>
      </c>
      <c r="H52" s="12">
        <f t="shared" si="6"/>
        <v>0</v>
      </c>
      <c r="I52" s="21" t="s">
        <v>28</v>
      </c>
      <c r="J52" s="38"/>
    </row>
    <row r="53" spans="1:10" s="39" customFormat="1" ht="16.5" x14ac:dyDescent="0.25">
      <c r="A53" s="196"/>
      <c r="B53" s="197"/>
      <c r="C53" s="197"/>
      <c r="D53" s="197"/>
      <c r="E53" s="198"/>
      <c r="F53" s="20" t="s">
        <v>10</v>
      </c>
      <c r="G53" s="12">
        <f t="shared" si="6"/>
        <v>0</v>
      </c>
      <c r="H53" s="12">
        <f t="shared" si="6"/>
        <v>0</v>
      </c>
      <c r="I53" s="21" t="s">
        <v>28</v>
      </c>
      <c r="J53" s="38"/>
    </row>
    <row r="54" spans="1:10" s="39" customFormat="1" ht="25.5" x14ac:dyDescent="0.25">
      <c r="A54" s="199"/>
      <c r="B54" s="200"/>
      <c r="C54" s="200"/>
      <c r="D54" s="200"/>
      <c r="E54" s="201"/>
      <c r="F54" s="20" t="s">
        <v>11</v>
      </c>
      <c r="G54" s="12">
        <f t="shared" si="6"/>
        <v>63.5</v>
      </c>
      <c r="H54" s="12">
        <f t="shared" si="6"/>
        <v>0</v>
      </c>
      <c r="I54" s="21">
        <f t="shared" ref="I54:I79" si="7">H54/G54*100</f>
        <v>0</v>
      </c>
      <c r="J54" s="38"/>
    </row>
    <row r="55" spans="1:10" s="39" customFormat="1" ht="16.5" customHeight="1" x14ac:dyDescent="0.25">
      <c r="A55" s="92">
        <v>1</v>
      </c>
      <c r="B55" s="142" t="s">
        <v>93</v>
      </c>
      <c r="C55" s="143"/>
      <c r="D55" s="143"/>
      <c r="E55" s="144"/>
      <c r="F55" s="36" t="s">
        <v>7</v>
      </c>
      <c r="G55" s="10">
        <f>G60</f>
        <v>63.5</v>
      </c>
      <c r="H55" s="10">
        <f>H60</f>
        <v>0</v>
      </c>
      <c r="I55" s="37">
        <f t="shared" si="7"/>
        <v>0</v>
      </c>
      <c r="J55" s="38"/>
    </row>
    <row r="56" spans="1:10" s="39" customFormat="1" ht="16.5" x14ac:dyDescent="0.25">
      <c r="A56" s="93"/>
      <c r="B56" s="145"/>
      <c r="C56" s="146"/>
      <c r="D56" s="146"/>
      <c r="E56" s="147"/>
      <c r="F56" s="36" t="s">
        <v>8</v>
      </c>
      <c r="G56" s="10">
        <f t="shared" ref="G56:H59" si="8">G61</f>
        <v>0</v>
      </c>
      <c r="H56" s="10">
        <f t="shared" si="8"/>
        <v>0</v>
      </c>
      <c r="I56" s="37" t="s">
        <v>28</v>
      </c>
      <c r="J56" s="38"/>
    </row>
    <row r="57" spans="1:10" s="39" customFormat="1" ht="25.5" x14ac:dyDescent="0.25">
      <c r="A57" s="93"/>
      <c r="B57" s="145"/>
      <c r="C57" s="146"/>
      <c r="D57" s="146"/>
      <c r="E57" s="147"/>
      <c r="F57" s="36" t="s">
        <v>9</v>
      </c>
      <c r="G57" s="10">
        <f t="shared" si="8"/>
        <v>0</v>
      </c>
      <c r="H57" s="10">
        <f t="shared" si="8"/>
        <v>0</v>
      </c>
      <c r="I57" s="37" t="s">
        <v>28</v>
      </c>
      <c r="J57" s="38"/>
    </row>
    <row r="58" spans="1:10" s="39" customFormat="1" ht="16.5" x14ac:dyDescent="0.25">
      <c r="A58" s="93"/>
      <c r="B58" s="145"/>
      <c r="C58" s="146"/>
      <c r="D58" s="146"/>
      <c r="E58" s="147"/>
      <c r="F58" s="36" t="s">
        <v>10</v>
      </c>
      <c r="G58" s="10">
        <f t="shared" si="8"/>
        <v>0</v>
      </c>
      <c r="H58" s="10">
        <f t="shared" si="8"/>
        <v>0</v>
      </c>
      <c r="I58" s="37" t="s">
        <v>28</v>
      </c>
      <c r="J58" s="38"/>
    </row>
    <row r="59" spans="1:10" s="39" customFormat="1" ht="25.5" x14ac:dyDescent="0.25">
      <c r="A59" s="94"/>
      <c r="B59" s="148"/>
      <c r="C59" s="149"/>
      <c r="D59" s="149"/>
      <c r="E59" s="150"/>
      <c r="F59" s="36" t="s">
        <v>11</v>
      </c>
      <c r="G59" s="10">
        <f t="shared" si="8"/>
        <v>63.5</v>
      </c>
      <c r="H59" s="10">
        <f t="shared" si="8"/>
        <v>0</v>
      </c>
      <c r="I59" s="37">
        <f t="shared" si="7"/>
        <v>0</v>
      </c>
      <c r="J59" s="38"/>
    </row>
    <row r="60" spans="1:10" s="39" customFormat="1" ht="16.5" customHeight="1" x14ac:dyDescent="0.25">
      <c r="A60" s="134" t="s">
        <v>26</v>
      </c>
      <c r="B60" s="142" t="s">
        <v>150</v>
      </c>
      <c r="C60" s="91" t="s">
        <v>91</v>
      </c>
      <c r="D60" s="98">
        <v>2021</v>
      </c>
      <c r="E60" s="98">
        <v>2021</v>
      </c>
      <c r="F60" s="36" t="s">
        <v>7</v>
      </c>
      <c r="G60" s="10">
        <f>G61+G62+G63+G64</f>
        <v>63.5</v>
      </c>
      <c r="H60" s="10">
        <f>H61+H62+H63+H64</f>
        <v>0</v>
      </c>
      <c r="I60" s="37">
        <f t="shared" si="7"/>
        <v>0</v>
      </c>
      <c r="J60" s="38"/>
    </row>
    <row r="61" spans="1:10" s="39" customFormat="1" ht="16.5" x14ac:dyDescent="0.25">
      <c r="A61" s="134"/>
      <c r="B61" s="145"/>
      <c r="C61" s="91"/>
      <c r="D61" s="101"/>
      <c r="E61" s="101"/>
      <c r="F61" s="36" t="s">
        <v>8</v>
      </c>
      <c r="G61" s="10">
        <v>0</v>
      </c>
      <c r="H61" s="10">
        <v>0</v>
      </c>
      <c r="I61" s="37" t="s">
        <v>28</v>
      </c>
      <c r="J61" s="38"/>
    </row>
    <row r="62" spans="1:10" s="39" customFormat="1" ht="25.5" x14ac:dyDescent="0.25">
      <c r="A62" s="134"/>
      <c r="B62" s="145"/>
      <c r="C62" s="91"/>
      <c r="D62" s="101"/>
      <c r="E62" s="101"/>
      <c r="F62" s="36" t="s">
        <v>9</v>
      </c>
      <c r="G62" s="10">
        <v>0</v>
      </c>
      <c r="H62" s="10">
        <v>0</v>
      </c>
      <c r="I62" s="37" t="s">
        <v>28</v>
      </c>
      <c r="J62" s="38"/>
    </row>
    <row r="63" spans="1:10" s="39" customFormat="1" ht="16.5" x14ac:dyDescent="0.25">
      <c r="A63" s="134"/>
      <c r="B63" s="145"/>
      <c r="C63" s="91"/>
      <c r="D63" s="101"/>
      <c r="E63" s="101"/>
      <c r="F63" s="36" t="s">
        <v>10</v>
      </c>
      <c r="G63" s="10">
        <v>0</v>
      </c>
      <c r="H63" s="10">
        <v>0</v>
      </c>
      <c r="I63" s="37" t="s">
        <v>28</v>
      </c>
      <c r="J63" s="38"/>
    </row>
    <row r="64" spans="1:10" s="39" customFormat="1" ht="25.5" x14ac:dyDescent="0.25">
      <c r="A64" s="134"/>
      <c r="B64" s="148"/>
      <c r="C64" s="91"/>
      <c r="D64" s="104"/>
      <c r="E64" s="104"/>
      <c r="F64" s="36" t="s">
        <v>11</v>
      </c>
      <c r="G64" s="10">
        <v>63.5</v>
      </c>
      <c r="H64" s="10">
        <v>0</v>
      </c>
      <c r="I64" s="37">
        <f t="shared" si="7"/>
        <v>0</v>
      </c>
      <c r="J64" s="38"/>
    </row>
    <row r="65" spans="1:11" s="29" customFormat="1" ht="16.5" x14ac:dyDescent="0.25">
      <c r="A65" s="136" t="s">
        <v>97</v>
      </c>
      <c r="B65" s="136"/>
      <c r="C65" s="136"/>
      <c r="D65" s="136"/>
      <c r="E65" s="136"/>
      <c r="F65" s="20" t="s">
        <v>7</v>
      </c>
      <c r="G65" s="21">
        <f>G70+G80</f>
        <v>200</v>
      </c>
      <c r="H65" s="21">
        <f>H70+H80</f>
        <v>0</v>
      </c>
      <c r="I65" s="21">
        <f t="shared" si="7"/>
        <v>0</v>
      </c>
      <c r="J65" s="28"/>
      <c r="K65" s="24"/>
    </row>
    <row r="66" spans="1:11" s="29" customFormat="1" ht="16.5" x14ac:dyDescent="0.25">
      <c r="A66" s="136"/>
      <c r="B66" s="136"/>
      <c r="C66" s="136"/>
      <c r="D66" s="136"/>
      <c r="E66" s="136"/>
      <c r="F66" s="20" t="s">
        <v>8</v>
      </c>
      <c r="G66" s="21">
        <f t="shared" ref="G66:H69" si="9">G71+G81</f>
        <v>0</v>
      </c>
      <c r="H66" s="21">
        <f t="shared" si="9"/>
        <v>0</v>
      </c>
      <c r="I66" s="21" t="s">
        <v>28</v>
      </c>
      <c r="J66" s="28"/>
      <c r="K66" s="24"/>
    </row>
    <row r="67" spans="1:11" s="29" customFormat="1" ht="25.5" x14ac:dyDescent="0.25">
      <c r="A67" s="136"/>
      <c r="B67" s="136"/>
      <c r="C67" s="136"/>
      <c r="D67" s="136"/>
      <c r="E67" s="136"/>
      <c r="F67" s="20" t="s">
        <v>9</v>
      </c>
      <c r="G67" s="21">
        <f t="shared" si="9"/>
        <v>0</v>
      </c>
      <c r="H67" s="21">
        <f t="shared" si="9"/>
        <v>0</v>
      </c>
      <c r="I67" s="21" t="s">
        <v>28</v>
      </c>
      <c r="J67" s="28"/>
      <c r="K67" s="24"/>
    </row>
    <row r="68" spans="1:11" s="29" customFormat="1" ht="16.5" x14ac:dyDescent="0.25">
      <c r="A68" s="136"/>
      <c r="B68" s="136"/>
      <c r="C68" s="136"/>
      <c r="D68" s="136"/>
      <c r="E68" s="136"/>
      <c r="F68" s="20" t="s">
        <v>10</v>
      </c>
      <c r="G68" s="21">
        <f t="shared" si="9"/>
        <v>0</v>
      </c>
      <c r="H68" s="21">
        <f t="shared" si="9"/>
        <v>0</v>
      </c>
      <c r="I68" s="21" t="s">
        <v>28</v>
      </c>
      <c r="J68" s="28"/>
      <c r="K68" s="24"/>
    </row>
    <row r="69" spans="1:11" s="29" customFormat="1" ht="25.5" x14ac:dyDescent="0.25">
      <c r="A69" s="136"/>
      <c r="B69" s="136"/>
      <c r="C69" s="136"/>
      <c r="D69" s="136"/>
      <c r="E69" s="136"/>
      <c r="F69" s="20" t="s">
        <v>11</v>
      </c>
      <c r="G69" s="21">
        <f t="shared" si="9"/>
        <v>200</v>
      </c>
      <c r="H69" s="21">
        <f t="shared" si="9"/>
        <v>0</v>
      </c>
      <c r="I69" s="21">
        <f t="shared" si="7"/>
        <v>0</v>
      </c>
      <c r="J69" s="28"/>
      <c r="K69" s="24"/>
    </row>
    <row r="70" spans="1:11" s="29" customFormat="1" ht="16.5" x14ac:dyDescent="0.25">
      <c r="A70" s="138">
        <v>1</v>
      </c>
      <c r="B70" s="138" t="s">
        <v>94</v>
      </c>
      <c r="C70" s="138"/>
      <c r="D70" s="138"/>
      <c r="E70" s="138"/>
      <c r="F70" s="47" t="s">
        <v>7</v>
      </c>
      <c r="G70" s="37">
        <f t="shared" ref="G70:H73" si="10">G75</f>
        <v>200</v>
      </c>
      <c r="H70" s="37">
        <f t="shared" si="10"/>
        <v>0</v>
      </c>
      <c r="I70" s="37">
        <f t="shared" si="7"/>
        <v>0</v>
      </c>
      <c r="J70" s="28"/>
      <c r="K70" s="24"/>
    </row>
    <row r="71" spans="1:11" s="29" customFormat="1" ht="16.5" x14ac:dyDescent="0.25">
      <c r="A71" s="138"/>
      <c r="B71" s="138"/>
      <c r="C71" s="138"/>
      <c r="D71" s="138"/>
      <c r="E71" s="138"/>
      <c r="F71" s="47" t="s">
        <v>8</v>
      </c>
      <c r="G71" s="37">
        <f t="shared" si="10"/>
        <v>0</v>
      </c>
      <c r="H71" s="37">
        <f t="shared" si="10"/>
        <v>0</v>
      </c>
      <c r="I71" s="37" t="s">
        <v>28</v>
      </c>
      <c r="J71" s="28"/>
      <c r="K71" s="24"/>
    </row>
    <row r="72" spans="1:11" s="29" customFormat="1" ht="25.5" x14ac:dyDescent="0.25">
      <c r="A72" s="138"/>
      <c r="B72" s="138"/>
      <c r="C72" s="138"/>
      <c r="D72" s="138"/>
      <c r="E72" s="138"/>
      <c r="F72" s="47" t="s">
        <v>9</v>
      </c>
      <c r="G72" s="37">
        <f t="shared" si="10"/>
        <v>0</v>
      </c>
      <c r="H72" s="37">
        <f t="shared" si="10"/>
        <v>0</v>
      </c>
      <c r="I72" s="37" t="s">
        <v>28</v>
      </c>
      <c r="J72" s="28"/>
      <c r="K72" s="24"/>
    </row>
    <row r="73" spans="1:11" s="29" customFormat="1" ht="16.5" x14ac:dyDescent="0.25">
      <c r="A73" s="138"/>
      <c r="B73" s="138"/>
      <c r="C73" s="138"/>
      <c r="D73" s="138"/>
      <c r="E73" s="138"/>
      <c r="F73" s="47" t="s">
        <v>10</v>
      </c>
      <c r="G73" s="37">
        <f t="shared" si="10"/>
        <v>0</v>
      </c>
      <c r="H73" s="37">
        <f t="shared" si="10"/>
        <v>0</v>
      </c>
      <c r="I73" s="37" t="s">
        <v>28</v>
      </c>
      <c r="J73" s="28"/>
      <c r="K73" s="24"/>
    </row>
    <row r="74" spans="1:11" s="29" customFormat="1" ht="25.5" x14ac:dyDescent="0.25">
      <c r="A74" s="138"/>
      <c r="B74" s="138"/>
      <c r="C74" s="138"/>
      <c r="D74" s="138"/>
      <c r="E74" s="138"/>
      <c r="F74" s="47" t="s">
        <v>11</v>
      </c>
      <c r="G74" s="37">
        <f>G79</f>
        <v>200</v>
      </c>
      <c r="H74" s="37">
        <f>H79</f>
        <v>0</v>
      </c>
      <c r="I74" s="37">
        <f t="shared" si="7"/>
        <v>0</v>
      </c>
      <c r="J74" s="28"/>
      <c r="K74" s="24"/>
    </row>
    <row r="75" spans="1:11" s="29" customFormat="1" ht="16.5" customHeight="1" x14ac:dyDescent="0.25">
      <c r="A75" s="137" t="s">
        <v>26</v>
      </c>
      <c r="B75" s="155" t="s">
        <v>98</v>
      </c>
      <c r="C75" s="91" t="s">
        <v>151</v>
      </c>
      <c r="D75" s="138">
        <v>2021</v>
      </c>
      <c r="E75" s="138">
        <v>2021</v>
      </c>
      <c r="F75" s="47" t="s">
        <v>7</v>
      </c>
      <c r="G75" s="37">
        <f>G76+G77+G78+G79</f>
        <v>200</v>
      </c>
      <c r="H75" s="37">
        <f>H76+H77+H78+H79</f>
        <v>0</v>
      </c>
      <c r="I75" s="37">
        <f t="shared" si="7"/>
        <v>0</v>
      </c>
      <c r="J75" s="28"/>
      <c r="K75" s="24"/>
    </row>
    <row r="76" spans="1:11" s="29" customFormat="1" ht="16.5" x14ac:dyDescent="0.25">
      <c r="A76" s="137"/>
      <c r="B76" s="156"/>
      <c r="C76" s="91"/>
      <c r="D76" s="138"/>
      <c r="E76" s="138"/>
      <c r="F76" s="47" t="s">
        <v>8</v>
      </c>
      <c r="G76" s="37">
        <v>0</v>
      </c>
      <c r="H76" s="37">
        <v>0</v>
      </c>
      <c r="I76" s="37" t="s">
        <v>28</v>
      </c>
      <c r="J76" s="28"/>
      <c r="K76" s="24"/>
    </row>
    <row r="77" spans="1:11" s="29" customFormat="1" ht="25.5" x14ac:dyDescent="0.25">
      <c r="A77" s="137"/>
      <c r="B77" s="156"/>
      <c r="C77" s="91"/>
      <c r="D77" s="138"/>
      <c r="E77" s="138"/>
      <c r="F77" s="47" t="s">
        <v>9</v>
      </c>
      <c r="G77" s="37">
        <v>0</v>
      </c>
      <c r="H77" s="37">
        <v>0</v>
      </c>
      <c r="I77" s="37" t="s">
        <v>28</v>
      </c>
      <c r="J77" s="28"/>
      <c r="K77" s="24"/>
    </row>
    <row r="78" spans="1:11" s="29" customFormat="1" ht="16.5" x14ac:dyDescent="0.25">
      <c r="A78" s="137"/>
      <c r="B78" s="156"/>
      <c r="C78" s="91"/>
      <c r="D78" s="138"/>
      <c r="E78" s="138"/>
      <c r="F78" s="47" t="s">
        <v>10</v>
      </c>
      <c r="G78" s="37">
        <v>0</v>
      </c>
      <c r="H78" s="37">
        <v>0</v>
      </c>
      <c r="I78" s="37" t="s">
        <v>28</v>
      </c>
      <c r="J78" s="28"/>
      <c r="K78" s="24"/>
    </row>
    <row r="79" spans="1:11" s="29" customFormat="1" ht="25.5" x14ac:dyDescent="0.25">
      <c r="A79" s="137"/>
      <c r="B79" s="157"/>
      <c r="C79" s="91"/>
      <c r="D79" s="138"/>
      <c r="E79" s="138"/>
      <c r="F79" s="47" t="s">
        <v>11</v>
      </c>
      <c r="G79" s="37">
        <v>200</v>
      </c>
      <c r="H79" s="37">
        <v>0</v>
      </c>
      <c r="I79" s="37">
        <f t="shared" si="7"/>
        <v>0</v>
      </c>
      <c r="J79" s="28"/>
      <c r="K79" s="24"/>
    </row>
    <row r="80" spans="1:11" s="29" customFormat="1" ht="16.5" customHeight="1" x14ac:dyDescent="0.25">
      <c r="A80" s="152" t="s">
        <v>79</v>
      </c>
      <c r="B80" s="187" t="s">
        <v>95</v>
      </c>
      <c r="C80" s="188"/>
      <c r="D80" s="188"/>
      <c r="E80" s="181"/>
      <c r="F80" s="47" t="s">
        <v>7</v>
      </c>
      <c r="G80" s="37">
        <f t="shared" ref="G80:H83" si="11">G85</f>
        <v>0</v>
      </c>
      <c r="H80" s="37">
        <f t="shared" si="11"/>
        <v>0</v>
      </c>
      <c r="I80" s="37" t="s">
        <v>28</v>
      </c>
      <c r="J80" s="28"/>
      <c r="K80" s="24"/>
    </row>
    <row r="81" spans="1:11" s="29" customFormat="1" ht="16.5" x14ac:dyDescent="0.25">
      <c r="A81" s="153"/>
      <c r="B81" s="189"/>
      <c r="C81" s="190"/>
      <c r="D81" s="190"/>
      <c r="E81" s="182"/>
      <c r="F81" s="47" t="s">
        <v>8</v>
      </c>
      <c r="G81" s="37">
        <f t="shared" si="11"/>
        <v>0</v>
      </c>
      <c r="H81" s="37">
        <f t="shared" si="11"/>
        <v>0</v>
      </c>
      <c r="I81" s="37" t="s">
        <v>28</v>
      </c>
      <c r="J81" s="28"/>
      <c r="K81" s="24"/>
    </row>
    <row r="82" spans="1:11" s="29" customFormat="1" ht="25.5" x14ac:dyDescent="0.25">
      <c r="A82" s="153"/>
      <c r="B82" s="189"/>
      <c r="C82" s="190"/>
      <c r="D82" s="190"/>
      <c r="E82" s="182"/>
      <c r="F82" s="47" t="s">
        <v>9</v>
      </c>
      <c r="G82" s="37">
        <f t="shared" si="11"/>
        <v>0</v>
      </c>
      <c r="H82" s="37">
        <f t="shared" si="11"/>
        <v>0</v>
      </c>
      <c r="I82" s="37" t="s">
        <v>28</v>
      </c>
      <c r="J82" s="28"/>
      <c r="K82" s="24"/>
    </row>
    <row r="83" spans="1:11" s="29" customFormat="1" ht="16.5" x14ac:dyDescent="0.25">
      <c r="A83" s="153"/>
      <c r="B83" s="189"/>
      <c r="C83" s="190"/>
      <c r="D83" s="190"/>
      <c r="E83" s="182"/>
      <c r="F83" s="47" t="s">
        <v>10</v>
      </c>
      <c r="G83" s="37">
        <f t="shared" si="11"/>
        <v>0</v>
      </c>
      <c r="H83" s="37">
        <f t="shared" si="11"/>
        <v>0</v>
      </c>
      <c r="I83" s="37" t="s">
        <v>28</v>
      </c>
      <c r="J83" s="28"/>
      <c r="K83" s="24"/>
    </row>
    <row r="84" spans="1:11" s="29" customFormat="1" ht="25.5" customHeight="1" x14ac:dyDescent="0.25">
      <c r="A84" s="154"/>
      <c r="B84" s="191"/>
      <c r="C84" s="192"/>
      <c r="D84" s="192"/>
      <c r="E84" s="183"/>
      <c r="F84" s="47" t="s">
        <v>11</v>
      </c>
      <c r="G84" s="37">
        <f>G89</f>
        <v>0</v>
      </c>
      <c r="H84" s="37">
        <f>H89</f>
        <v>0</v>
      </c>
      <c r="I84" s="37" t="s">
        <v>28</v>
      </c>
      <c r="J84" s="30"/>
      <c r="K84" s="24"/>
    </row>
    <row r="85" spans="1:11" s="29" customFormat="1" ht="15" customHeight="1" x14ac:dyDescent="0.25">
      <c r="A85" s="152" t="s">
        <v>96</v>
      </c>
      <c r="B85" s="178" t="s">
        <v>99</v>
      </c>
      <c r="C85" s="91" t="s">
        <v>151</v>
      </c>
      <c r="D85" s="138">
        <v>2021</v>
      </c>
      <c r="E85" s="138">
        <v>2021</v>
      </c>
      <c r="F85" s="47" t="s">
        <v>7</v>
      </c>
      <c r="G85" s="37">
        <f>G86+G87+G88+G89</f>
        <v>0</v>
      </c>
      <c r="H85" s="37">
        <f>H86+H87+H88+H89</f>
        <v>0</v>
      </c>
      <c r="I85" s="37" t="s">
        <v>28</v>
      </c>
      <c r="J85" s="28"/>
      <c r="K85" s="24"/>
    </row>
    <row r="86" spans="1:11" s="29" customFormat="1" x14ac:dyDescent="0.25">
      <c r="A86" s="153"/>
      <c r="B86" s="179"/>
      <c r="C86" s="91"/>
      <c r="D86" s="138"/>
      <c r="E86" s="138"/>
      <c r="F86" s="47" t="s">
        <v>8</v>
      </c>
      <c r="G86" s="48">
        <v>0</v>
      </c>
      <c r="H86" s="48">
        <v>0</v>
      </c>
      <c r="I86" s="37" t="s">
        <v>28</v>
      </c>
      <c r="K86" s="24"/>
    </row>
    <row r="87" spans="1:11" s="29" customFormat="1" ht="25.5" x14ac:dyDescent="0.25">
      <c r="A87" s="153"/>
      <c r="B87" s="179"/>
      <c r="C87" s="91"/>
      <c r="D87" s="138"/>
      <c r="E87" s="138"/>
      <c r="F87" s="47" t="s">
        <v>9</v>
      </c>
      <c r="G87" s="48">
        <v>0</v>
      </c>
      <c r="H87" s="48">
        <v>0</v>
      </c>
      <c r="I87" s="37" t="s">
        <v>28</v>
      </c>
      <c r="K87" s="24"/>
    </row>
    <row r="88" spans="1:11" s="29" customFormat="1" x14ac:dyDescent="0.25">
      <c r="A88" s="153"/>
      <c r="B88" s="179"/>
      <c r="C88" s="91"/>
      <c r="D88" s="138"/>
      <c r="E88" s="138"/>
      <c r="F88" s="47" t="s">
        <v>10</v>
      </c>
      <c r="G88" s="48">
        <v>0</v>
      </c>
      <c r="H88" s="48">
        <v>0</v>
      </c>
      <c r="I88" s="37" t="s">
        <v>28</v>
      </c>
      <c r="K88" s="24"/>
    </row>
    <row r="89" spans="1:11" s="29" customFormat="1" ht="25.5" x14ac:dyDescent="0.25">
      <c r="A89" s="154"/>
      <c r="B89" s="180"/>
      <c r="C89" s="91"/>
      <c r="D89" s="138"/>
      <c r="E89" s="138"/>
      <c r="F89" s="47" t="s">
        <v>11</v>
      </c>
      <c r="G89" s="48">
        <v>0</v>
      </c>
      <c r="H89" s="48">
        <v>0</v>
      </c>
      <c r="I89" s="37" t="s">
        <v>28</v>
      </c>
      <c r="K89" s="24"/>
    </row>
    <row r="90" spans="1:11" s="62" customFormat="1" ht="16.5" customHeight="1" x14ac:dyDescent="0.25">
      <c r="A90" s="119" t="s">
        <v>155</v>
      </c>
      <c r="B90" s="120"/>
      <c r="C90" s="120"/>
      <c r="D90" s="120"/>
      <c r="E90" s="121"/>
      <c r="F90" s="20" t="s">
        <v>7</v>
      </c>
      <c r="G90" s="12">
        <f>G91+G92+G93+G94</f>
        <v>30288.400000000001</v>
      </c>
      <c r="H90" s="12">
        <f>H91+H92+H93+H94</f>
        <v>14553.199999999999</v>
      </c>
      <c r="I90" s="12">
        <f>H90/G90*100</f>
        <v>48.048757940333587</v>
      </c>
      <c r="J90" s="61"/>
      <c r="K90" s="39"/>
    </row>
    <row r="91" spans="1:11" s="62" customFormat="1" ht="16.5" x14ac:dyDescent="0.25">
      <c r="A91" s="122"/>
      <c r="B91" s="123"/>
      <c r="C91" s="123"/>
      <c r="D91" s="123"/>
      <c r="E91" s="124"/>
      <c r="F91" s="20" t="s">
        <v>8</v>
      </c>
      <c r="G91" s="12">
        <f>G116</f>
        <v>0</v>
      </c>
      <c r="H91" s="12">
        <f>H96+H126+H146+H166</f>
        <v>0</v>
      </c>
      <c r="I91" s="12" t="s">
        <v>28</v>
      </c>
      <c r="J91" s="61"/>
      <c r="K91" s="39"/>
    </row>
    <row r="92" spans="1:11" s="62" customFormat="1" ht="25.5" x14ac:dyDescent="0.25">
      <c r="A92" s="122"/>
      <c r="B92" s="123"/>
      <c r="C92" s="123"/>
      <c r="D92" s="123"/>
      <c r="E92" s="124"/>
      <c r="F92" s="20" t="s">
        <v>9</v>
      </c>
      <c r="G92" s="12">
        <f>G117</f>
        <v>79</v>
      </c>
      <c r="H92" s="12">
        <f>H97+H127+H147+H167</f>
        <v>0</v>
      </c>
      <c r="I92" s="12">
        <f t="shared" ref="I92:I140" si="12">H92/G92*100</f>
        <v>0</v>
      </c>
      <c r="J92" s="61"/>
      <c r="K92" s="39"/>
    </row>
    <row r="93" spans="1:11" s="62" customFormat="1" ht="16.5" x14ac:dyDescent="0.25">
      <c r="A93" s="122"/>
      <c r="B93" s="123"/>
      <c r="C93" s="123"/>
      <c r="D93" s="123"/>
      <c r="E93" s="124"/>
      <c r="F93" s="20" t="s">
        <v>10</v>
      </c>
      <c r="G93" s="12">
        <f>G98+G128+G148+G168</f>
        <v>461</v>
      </c>
      <c r="H93" s="12">
        <f>H98+H128+H148+H168</f>
        <v>49.3</v>
      </c>
      <c r="I93" s="12">
        <f t="shared" si="12"/>
        <v>10.694143167028198</v>
      </c>
      <c r="J93" s="61"/>
      <c r="K93" s="39"/>
    </row>
    <row r="94" spans="1:11" s="62" customFormat="1" ht="25.5" x14ac:dyDescent="0.25">
      <c r="A94" s="125"/>
      <c r="B94" s="126"/>
      <c r="C94" s="126"/>
      <c r="D94" s="126"/>
      <c r="E94" s="127"/>
      <c r="F94" s="20" t="s">
        <v>11</v>
      </c>
      <c r="G94" s="12">
        <f>G99+G129+G149+G169</f>
        <v>29748.400000000001</v>
      </c>
      <c r="H94" s="12">
        <f>H99+H129+H149+H169</f>
        <v>14503.9</v>
      </c>
      <c r="I94" s="12">
        <f t="shared" si="12"/>
        <v>48.755227171881508</v>
      </c>
      <c r="J94" s="61"/>
      <c r="K94" s="39"/>
    </row>
    <row r="95" spans="1:11" s="29" customFormat="1" ht="16.5" x14ac:dyDescent="0.25">
      <c r="A95" s="138">
        <v>1</v>
      </c>
      <c r="B95" s="169" t="s">
        <v>69</v>
      </c>
      <c r="C95" s="170"/>
      <c r="D95" s="170"/>
      <c r="E95" s="171"/>
      <c r="F95" s="47" t="s">
        <v>7</v>
      </c>
      <c r="G95" s="10">
        <f t="shared" ref="G95:H95" si="13">G100+G105+G110+G115+G120</f>
        <v>6954.1</v>
      </c>
      <c r="H95" s="10">
        <f t="shared" si="13"/>
        <v>3258.9</v>
      </c>
      <c r="I95" s="10">
        <f t="shared" si="12"/>
        <v>46.863001682460705</v>
      </c>
      <c r="J95" s="28"/>
      <c r="K95" s="24"/>
    </row>
    <row r="96" spans="1:11" s="29" customFormat="1" ht="16.5" x14ac:dyDescent="0.25">
      <c r="A96" s="138"/>
      <c r="B96" s="172"/>
      <c r="C96" s="173"/>
      <c r="D96" s="173"/>
      <c r="E96" s="174"/>
      <c r="F96" s="47" t="s">
        <v>8</v>
      </c>
      <c r="G96" s="10">
        <f t="shared" ref="G96:H96" si="14">G101+G106+G111+G116+G121</f>
        <v>0</v>
      </c>
      <c r="H96" s="10">
        <f t="shared" si="14"/>
        <v>0</v>
      </c>
      <c r="I96" s="10" t="s">
        <v>28</v>
      </c>
      <c r="J96" s="28"/>
      <c r="K96" s="24"/>
    </row>
    <row r="97" spans="1:11" s="29" customFormat="1" ht="25.5" x14ac:dyDescent="0.25">
      <c r="A97" s="138"/>
      <c r="B97" s="172"/>
      <c r="C97" s="173"/>
      <c r="D97" s="173"/>
      <c r="E97" s="174"/>
      <c r="F97" s="47" t="s">
        <v>9</v>
      </c>
      <c r="G97" s="10">
        <f t="shared" ref="G97:H97" si="15">G102+G107+G112+G117+G122</f>
        <v>79</v>
      </c>
      <c r="H97" s="10">
        <f t="shared" si="15"/>
        <v>0</v>
      </c>
      <c r="I97" s="10">
        <f t="shared" si="12"/>
        <v>0</v>
      </c>
      <c r="J97" s="28"/>
      <c r="K97" s="24"/>
    </row>
    <row r="98" spans="1:11" s="29" customFormat="1" ht="16.5" x14ac:dyDescent="0.25">
      <c r="A98" s="138"/>
      <c r="B98" s="172"/>
      <c r="C98" s="173"/>
      <c r="D98" s="173"/>
      <c r="E98" s="174"/>
      <c r="F98" s="47" t="s">
        <v>10</v>
      </c>
      <c r="G98" s="10">
        <f t="shared" ref="G98:H98" si="16">G103+G108+G113+G118+G123</f>
        <v>55</v>
      </c>
      <c r="H98" s="10">
        <f t="shared" si="16"/>
        <v>8.9</v>
      </c>
      <c r="I98" s="10">
        <f t="shared" si="12"/>
        <v>16.181818181818183</v>
      </c>
      <c r="J98" s="28"/>
      <c r="K98" s="24"/>
    </row>
    <row r="99" spans="1:11" s="29" customFormat="1" ht="25.5" x14ac:dyDescent="0.25">
      <c r="A99" s="138"/>
      <c r="B99" s="175"/>
      <c r="C99" s="176"/>
      <c r="D99" s="176"/>
      <c r="E99" s="177"/>
      <c r="F99" s="47" t="s">
        <v>11</v>
      </c>
      <c r="G99" s="10">
        <f>G104+G109+G114+G119+G124</f>
        <v>6820.1</v>
      </c>
      <c r="H99" s="10">
        <f>H104+H109+H114+H119+H124</f>
        <v>3250</v>
      </c>
      <c r="I99" s="10">
        <f t="shared" si="12"/>
        <v>47.653260216125858</v>
      </c>
      <c r="J99" s="28"/>
      <c r="K99" s="24"/>
    </row>
    <row r="100" spans="1:11" s="29" customFormat="1" ht="16.5" customHeight="1" x14ac:dyDescent="0.25">
      <c r="A100" s="137" t="s">
        <v>26</v>
      </c>
      <c r="B100" s="184" t="s">
        <v>73</v>
      </c>
      <c r="C100" s="158" t="s">
        <v>78</v>
      </c>
      <c r="D100" s="158">
        <v>2021</v>
      </c>
      <c r="E100" s="181">
        <v>2021</v>
      </c>
      <c r="F100" s="47" t="s">
        <v>7</v>
      </c>
      <c r="G100" s="10">
        <f>G103+G104+G101+G102</f>
        <v>6807.1</v>
      </c>
      <c r="H100" s="10">
        <f>H103+H104+H101+H102</f>
        <v>3258.9</v>
      </c>
      <c r="I100" s="10">
        <f t="shared" si="12"/>
        <v>47.875012854225737</v>
      </c>
      <c r="J100" s="28"/>
      <c r="K100" s="24"/>
    </row>
    <row r="101" spans="1:11" s="29" customFormat="1" ht="16.5" x14ac:dyDescent="0.25">
      <c r="A101" s="137"/>
      <c r="B101" s="185"/>
      <c r="C101" s="159"/>
      <c r="D101" s="159"/>
      <c r="E101" s="182"/>
      <c r="F101" s="47" t="s">
        <v>8</v>
      </c>
      <c r="G101" s="10">
        <v>0</v>
      </c>
      <c r="H101" s="10">
        <v>0</v>
      </c>
      <c r="I101" s="10" t="s">
        <v>28</v>
      </c>
      <c r="J101" s="28"/>
      <c r="K101" s="24"/>
    </row>
    <row r="102" spans="1:11" s="29" customFormat="1" ht="25.5" x14ac:dyDescent="0.25">
      <c r="A102" s="137"/>
      <c r="B102" s="185"/>
      <c r="C102" s="159"/>
      <c r="D102" s="159"/>
      <c r="E102" s="182"/>
      <c r="F102" s="47" t="s">
        <v>9</v>
      </c>
      <c r="G102" s="10">
        <v>0</v>
      </c>
      <c r="H102" s="10">
        <v>0</v>
      </c>
      <c r="I102" s="10" t="s">
        <v>28</v>
      </c>
      <c r="J102" s="28"/>
      <c r="K102" s="24"/>
    </row>
    <row r="103" spans="1:11" s="29" customFormat="1" ht="16.5" x14ac:dyDescent="0.25">
      <c r="A103" s="137"/>
      <c r="B103" s="185"/>
      <c r="C103" s="159"/>
      <c r="D103" s="159"/>
      <c r="E103" s="182"/>
      <c r="F103" s="47" t="s">
        <v>10</v>
      </c>
      <c r="G103" s="10">
        <v>45</v>
      </c>
      <c r="H103" s="10">
        <v>8.9</v>
      </c>
      <c r="I103" s="10">
        <f t="shared" si="12"/>
        <v>19.777777777777779</v>
      </c>
      <c r="J103" s="28"/>
      <c r="K103" s="24"/>
    </row>
    <row r="104" spans="1:11" s="29" customFormat="1" ht="25.5" x14ac:dyDescent="0.25">
      <c r="A104" s="137"/>
      <c r="B104" s="186"/>
      <c r="C104" s="160"/>
      <c r="D104" s="160"/>
      <c r="E104" s="183"/>
      <c r="F104" s="47" t="s">
        <v>11</v>
      </c>
      <c r="G104" s="10">
        <v>6762.1</v>
      </c>
      <c r="H104" s="10">
        <v>3250</v>
      </c>
      <c r="I104" s="10">
        <f t="shared" si="12"/>
        <v>48.061992576270683</v>
      </c>
      <c r="J104" s="28"/>
      <c r="K104" s="24"/>
    </row>
    <row r="105" spans="1:11" s="29" customFormat="1" ht="16.5" customHeight="1" x14ac:dyDescent="0.25">
      <c r="A105" s="137" t="s">
        <v>33</v>
      </c>
      <c r="B105" s="184" t="s">
        <v>74</v>
      </c>
      <c r="C105" s="158" t="s">
        <v>78</v>
      </c>
      <c r="D105" s="158">
        <v>2021</v>
      </c>
      <c r="E105" s="181">
        <v>2021</v>
      </c>
      <c r="F105" s="47" t="s">
        <v>7</v>
      </c>
      <c r="G105" s="10">
        <f>G109</f>
        <v>0</v>
      </c>
      <c r="H105" s="10">
        <f>H106+H107+H108+H109</f>
        <v>0</v>
      </c>
      <c r="I105" s="10" t="s">
        <v>28</v>
      </c>
      <c r="J105" s="28"/>
      <c r="K105" s="24"/>
    </row>
    <row r="106" spans="1:11" s="29" customFormat="1" ht="16.5" x14ac:dyDescent="0.25">
      <c r="A106" s="137"/>
      <c r="B106" s="185"/>
      <c r="C106" s="159"/>
      <c r="D106" s="159"/>
      <c r="E106" s="182"/>
      <c r="F106" s="47" t="s">
        <v>8</v>
      </c>
      <c r="G106" s="10">
        <v>0</v>
      </c>
      <c r="H106" s="10">
        <v>0</v>
      </c>
      <c r="I106" s="10" t="s">
        <v>28</v>
      </c>
      <c r="J106" s="28"/>
      <c r="K106" s="24"/>
    </row>
    <row r="107" spans="1:11" s="29" customFormat="1" ht="25.5" x14ac:dyDescent="0.25">
      <c r="A107" s="137"/>
      <c r="B107" s="185"/>
      <c r="C107" s="159"/>
      <c r="D107" s="159"/>
      <c r="E107" s="182"/>
      <c r="F107" s="47" t="s">
        <v>9</v>
      </c>
      <c r="G107" s="10">
        <v>0</v>
      </c>
      <c r="H107" s="10">
        <v>0</v>
      </c>
      <c r="I107" s="10" t="s">
        <v>28</v>
      </c>
      <c r="J107" s="28"/>
      <c r="K107" s="24"/>
    </row>
    <row r="108" spans="1:11" s="29" customFormat="1" ht="16.5" x14ac:dyDescent="0.25">
      <c r="A108" s="137"/>
      <c r="B108" s="185"/>
      <c r="C108" s="159"/>
      <c r="D108" s="159"/>
      <c r="E108" s="182"/>
      <c r="F108" s="47" t="s">
        <v>10</v>
      </c>
      <c r="G108" s="10">
        <v>0</v>
      </c>
      <c r="H108" s="10">
        <v>0</v>
      </c>
      <c r="I108" s="10" t="s">
        <v>28</v>
      </c>
      <c r="J108" s="28"/>
      <c r="K108" s="24"/>
    </row>
    <row r="109" spans="1:11" s="29" customFormat="1" ht="25.5" x14ac:dyDescent="0.25">
      <c r="A109" s="137"/>
      <c r="B109" s="186"/>
      <c r="C109" s="160"/>
      <c r="D109" s="160"/>
      <c r="E109" s="183"/>
      <c r="F109" s="47" t="s">
        <v>11</v>
      </c>
      <c r="G109" s="10">
        <v>0</v>
      </c>
      <c r="H109" s="10">
        <v>0</v>
      </c>
      <c r="I109" s="10" t="s">
        <v>28</v>
      </c>
      <c r="J109" s="28"/>
      <c r="K109" s="24"/>
    </row>
    <row r="110" spans="1:11" s="29" customFormat="1" ht="16.5" customHeight="1" x14ac:dyDescent="0.25">
      <c r="A110" s="137" t="s">
        <v>34</v>
      </c>
      <c r="B110" s="184" t="s">
        <v>75</v>
      </c>
      <c r="C110" s="158" t="s">
        <v>78</v>
      </c>
      <c r="D110" s="158">
        <v>2021</v>
      </c>
      <c r="E110" s="181">
        <v>2021</v>
      </c>
      <c r="F110" s="47" t="s">
        <v>7</v>
      </c>
      <c r="G110" s="10">
        <f>G113+G114</f>
        <v>18</v>
      </c>
      <c r="H110" s="10">
        <f>H111+H112+H113+H114</f>
        <v>0</v>
      </c>
      <c r="I110" s="10">
        <f t="shared" si="12"/>
        <v>0</v>
      </c>
      <c r="J110" s="28"/>
      <c r="K110" s="24"/>
    </row>
    <row r="111" spans="1:11" s="29" customFormat="1" ht="16.5" x14ac:dyDescent="0.25">
      <c r="A111" s="137"/>
      <c r="B111" s="185"/>
      <c r="C111" s="159"/>
      <c r="D111" s="159"/>
      <c r="E111" s="182"/>
      <c r="F111" s="47" t="s">
        <v>8</v>
      </c>
      <c r="G111" s="10">
        <v>0</v>
      </c>
      <c r="H111" s="10">
        <v>0</v>
      </c>
      <c r="I111" s="10" t="s">
        <v>28</v>
      </c>
      <c r="J111" s="28"/>
      <c r="K111" s="24"/>
    </row>
    <row r="112" spans="1:11" s="29" customFormat="1" ht="25.5" x14ac:dyDescent="0.25">
      <c r="A112" s="137"/>
      <c r="B112" s="185"/>
      <c r="C112" s="159"/>
      <c r="D112" s="159"/>
      <c r="E112" s="182"/>
      <c r="F112" s="47" t="s">
        <v>9</v>
      </c>
      <c r="G112" s="10">
        <v>0</v>
      </c>
      <c r="H112" s="10">
        <v>0</v>
      </c>
      <c r="I112" s="10" t="s">
        <v>28</v>
      </c>
      <c r="J112" s="28"/>
      <c r="K112" s="24"/>
    </row>
    <row r="113" spans="1:11" s="29" customFormat="1" ht="16.5" x14ac:dyDescent="0.25">
      <c r="A113" s="137"/>
      <c r="B113" s="185"/>
      <c r="C113" s="159"/>
      <c r="D113" s="159"/>
      <c r="E113" s="182"/>
      <c r="F113" s="47" t="s">
        <v>10</v>
      </c>
      <c r="G113" s="10">
        <v>10</v>
      </c>
      <c r="H113" s="10">
        <v>0</v>
      </c>
      <c r="I113" s="10">
        <f t="shared" si="12"/>
        <v>0</v>
      </c>
      <c r="J113" s="28"/>
      <c r="K113" s="24"/>
    </row>
    <row r="114" spans="1:11" s="29" customFormat="1" ht="25.5" x14ac:dyDescent="0.25">
      <c r="A114" s="137"/>
      <c r="B114" s="186"/>
      <c r="C114" s="160"/>
      <c r="D114" s="160"/>
      <c r="E114" s="183"/>
      <c r="F114" s="47" t="s">
        <v>11</v>
      </c>
      <c r="G114" s="10">
        <v>8</v>
      </c>
      <c r="H114" s="10">
        <v>0</v>
      </c>
      <c r="I114" s="10">
        <f t="shared" si="12"/>
        <v>0</v>
      </c>
      <c r="J114" s="28"/>
      <c r="K114" s="24"/>
    </row>
    <row r="115" spans="1:11" s="29" customFormat="1" ht="16.5" customHeight="1" x14ac:dyDescent="0.25">
      <c r="A115" s="137" t="s">
        <v>70</v>
      </c>
      <c r="B115" s="184" t="s">
        <v>76</v>
      </c>
      <c r="C115" s="158" t="s">
        <v>78</v>
      </c>
      <c r="D115" s="158">
        <v>2021</v>
      </c>
      <c r="E115" s="181">
        <v>2021</v>
      </c>
      <c r="F115" s="47" t="s">
        <v>7</v>
      </c>
      <c r="G115" s="10">
        <f>G116+G117+G118+G119</f>
        <v>119</v>
      </c>
      <c r="H115" s="10">
        <f>H116+H117+H119</f>
        <v>0</v>
      </c>
      <c r="I115" s="10">
        <f t="shared" si="12"/>
        <v>0</v>
      </c>
      <c r="J115" s="28"/>
      <c r="K115" s="24"/>
    </row>
    <row r="116" spans="1:11" s="29" customFormat="1" ht="16.5" x14ac:dyDescent="0.25">
      <c r="A116" s="137"/>
      <c r="B116" s="185"/>
      <c r="C116" s="159"/>
      <c r="D116" s="159"/>
      <c r="E116" s="182"/>
      <c r="F116" s="47" t="s">
        <v>8</v>
      </c>
      <c r="G116" s="10">
        <v>0</v>
      </c>
      <c r="H116" s="10">
        <v>0</v>
      </c>
      <c r="I116" s="10" t="s">
        <v>28</v>
      </c>
      <c r="J116" s="28"/>
      <c r="K116" s="24"/>
    </row>
    <row r="117" spans="1:11" s="29" customFormat="1" ht="25.5" x14ac:dyDescent="0.25">
      <c r="A117" s="137"/>
      <c r="B117" s="185"/>
      <c r="C117" s="159"/>
      <c r="D117" s="159"/>
      <c r="E117" s="182"/>
      <c r="F117" s="47" t="s">
        <v>9</v>
      </c>
      <c r="G117" s="10">
        <v>79</v>
      </c>
      <c r="H117" s="10">
        <v>0</v>
      </c>
      <c r="I117" s="10">
        <f t="shared" si="12"/>
        <v>0</v>
      </c>
      <c r="J117" s="28"/>
      <c r="K117" s="24"/>
    </row>
    <row r="118" spans="1:11" s="29" customFormat="1" ht="16.5" x14ac:dyDescent="0.25">
      <c r="A118" s="137"/>
      <c r="B118" s="185"/>
      <c r="C118" s="159"/>
      <c r="D118" s="159"/>
      <c r="E118" s="182"/>
      <c r="F118" s="47" t="s">
        <v>10</v>
      </c>
      <c r="G118" s="10">
        <v>0</v>
      </c>
      <c r="H118" s="10">
        <v>0</v>
      </c>
      <c r="I118" s="10" t="s">
        <v>28</v>
      </c>
      <c r="J118" s="28"/>
      <c r="K118" s="24"/>
    </row>
    <row r="119" spans="1:11" s="29" customFormat="1" ht="25.5" x14ac:dyDescent="0.25">
      <c r="A119" s="137"/>
      <c r="B119" s="186"/>
      <c r="C119" s="160"/>
      <c r="D119" s="160"/>
      <c r="E119" s="183"/>
      <c r="F119" s="47" t="s">
        <v>11</v>
      </c>
      <c r="G119" s="10">
        <v>40</v>
      </c>
      <c r="H119" s="10">
        <v>0</v>
      </c>
      <c r="I119" s="10">
        <f t="shared" si="12"/>
        <v>0</v>
      </c>
      <c r="J119" s="28"/>
      <c r="K119" s="24"/>
    </row>
    <row r="120" spans="1:11" s="29" customFormat="1" ht="16.5" customHeight="1" x14ac:dyDescent="0.25">
      <c r="A120" s="137" t="s">
        <v>100</v>
      </c>
      <c r="B120" s="184" t="s">
        <v>276</v>
      </c>
      <c r="C120" s="158" t="s">
        <v>78</v>
      </c>
      <c r="D120" s="158">
        <v>2021</v>
      </c>
      <c r="E120" s="181">
        <v>2021</v>
      </c>
      <c r="F120" s="47" t="s">
        <v>7</v>
      </c>
      <c r="G120" s="10">
        <f>G121+G122+G123+G124</f>
        <v>10</v>
      </c>
      <c r="H120" s="10">
        <f>H121+H122+H124</f>
        <v>0</v>
      </c>
      <c r="I120" s="10">
        <f t="shared" ref="I120" si="17">H120/G120*100</f>
        <v>0</v>
      </c>
      <c r="J120" s="28"/>
      <c r="K120" s="24"/>
    </row>
    <row r="121" spans="1:11" s="29" customFormat="1" ht="16.5" x14ac:dyDescent="0.25">
      <c r="A121" s="137"/>
      <c r="B121" s="185"/>
      <c r="C121" s="159"/>
      <c r="D121" s="159"/>
      <c r="E121" s="182"/>
      <c r="F121" s="47" t="s">
        <v>8</v>
      </c>
      <c r="G121" s="10">
        <v>0</v>
      </c>
      <c r="H121" s="10">
        <v>0</v>
      </c>
      <c r="I121" s="10" t="s">
        <v>28</v>
      </c>
      <c r="J121" s="28"/>
      <c r="K121" s="24"/>
    </row>
    <row r="122" spans="1:11" s="29" customFormat="1" ht="25.5" x14ac:dyDescent="0.25">
      <c r="A122" s="137"/>
      <c r="B122" s="185"/>
      <c r="C122" s="159"/>
      <c r="D122" s="159"/>
      <c r="E122" s="182"/>
      <c r="F122" s="47" t="s">
        <v>9</v>
      </c>
      <c r="G122" s="10">
        <v>0</v>
      </c>
      <c r="H122" s="10">
        <v>0</v>
      </c>
      <c r="I122" s="10" t="s">
        <v>28</v>
      </c>
      <c r="J122" s="28"/>
      <c r="K122" s="24"/>
    </row>
    <row r="123" spans="1:11" s="29" customFormat="1" ht="16.5" x14ac:dyDescent="0.25">
      <c r="A123" s="137"/>
      <c r="B123" s="185"/>
      <c r="C123" s="159"/>
      <c r="D123" s="159"/>
      <c r="E123" s="182"/>
      <c r="F123" s="47" t="s">
        <v>10</v>
      </c>
      <c r="G123" s="10">
        <v>0</v>
      </c>
      <c r="H123" s="10">
        <v>0</v>
      </c>
      <c r="I123" s="10" t="s">
        <v>28</v>
      </c>
      <c r="J123" s="28"/>
      <c r="K123" s="24"/>
    </row>
    <row r="124" spans="1:11" s="29" customFormat="1" ht="25.5" x14ac:dyDescent="0.25">
      <c r="A124" s="137"/>
      <c r="B124" s="186"/>
      <c r="C124" s="160"/>
      <c r="D124" s="160"/>
      <c r="E124" s="183"/>
      <c r="F124" s="47" t="s">
        <v>11</v>
      </c>
      <c r="G124" s="10">
        <v>10</v>
      </c>
      <c r="H124" s="10">
        <v>0</v>
      </c>
      <c r="I124" s="10">
        <f t="shared" ref="I124" si="18">H124/G124*100</f>
        <v>0</v>
      </c>
      <c r="J124" s="28"/>
      <c r="K124" s="24"/>
    </row>
    <row r="125" spans="1:11" s="29" customFormat="1" ht="16.5" customHeight="1" x14ac:dyDescent="0.25">
      <c r="A125" s="137" t="s">
        <v>79</v>
      </c>
      <c r="B125" s="169" t="s">
        <v>71</v>
      </c>
      <c r="C125" s="170"/>
      <c r="D125" s="170"/>
      <c r="E125" s="171"/>
      <c r="F125" s="60" t="s">
        <v>7</v>
      </c>
      <c r="G125" s="10">
        <f>G128+G129+G126+G127</f>
        <v>15479</v>
      </c>
      <c r="H125" s="10">
        <f>H128+H129+H126+H127</f>
        <v>3903.5</v>
      </c>
      <c r="I125" s="10">
        <f t="shared" si="12"/>
        <v>25.218037340913497</v>
      </c>
      <c r="J125" s="28"/>
      <c r="K125" s="24"/>
    </row>
    <row r="126" spans="1:11" s="29" customFormat="1" ht="16.5" x14ac:dyDescent="0.25">
      <c r="A126" s="137"/>
      <c r="B126" s="172"/>
      <c r="C126" s="173"/>
      <c r="D126" s="173"/>
      <c r="E126" s="174"/>
      <c r="F126" s="60" t="s">
        <v>8</v>
      </c>
      <c r="G126" s="10">
        <f t="shared" ref="G126:H126" si="19">G131+G136+G141</f>
        <v>2631.6</v>
      </c>
      <c r="H126" s="10">
        <f t="shared" si="19"/>
        <v>0</v>
      </c>
      <c r="I126" s="10" t="s">
        <v>28</v>
      </c>
      <c r="J126" s="28"/>
      <c r="K126" s="24"/>
    </row>
    <row r="127" spans="1:11" s="29" customFormat="1" ht="25.5" x14ac:dyDescent="0.25">
      <c r="A127" s="137"/>
      <c r="B127" s="172"/>
      <c r="C127" s="173"/>
      <c r="D127" s="173"/>
      <c r="E127" s="174"/>
      <c r="F127" s="60" t="s">
        <v>9</v>
      </c>
      <c r="G127" s="10">
        <f t="shared" ref="G127:H127" si="20">G132+G137+G142</f>
        <v>3948.4</v>
      </c>
      <c r="H127" s="10">
        <f t="shared" si="20"/>
        <v>0</v>
      </c>
      <c r="I127" s="10" t="s">
        <v>28</v>
      </c>
      <c r="J127" s="28"/>
      <c r="K127" s="24"/>
    </row>
    <row r="128" spans="1:11" s="29" customFormat="1" ht="16.5" x14ac:dyDescent="0.25">
      <c r="A128" s="137"/>
      <c r="B128" s="172"/>
      <c r="C128" s="173"/>
      <c r="D128" s="173"/>
      <c r="E128" s="174"/>
      <c r="F128" s="60" t="s">
        <v>10</v>
      </c>
      <c r="G128" s="10">
        <f t="shared" ref="G128:H128" si="21">G133+G138+G143</f>
        <v>400</v>
      </c>
      <c r="H128" s="10">
        <f t="shared" si="21"/>
        <v>40.4</v>
      </c>
      <c r="I128" s="10">
        <f t="shared" si="12"/>
        <v>10.1</v>
      </c>
      <c r="J128" s="28"/>
      <c r="K128" s="24"/>
    </row>
    <row r="129" spans="1:11" s="29" customFormat="1" ht="25.5" x14ac:dyDescent="0.25">
      <c r="A129" s="137"/>
      <c r="B129" s="175"/>
      <c r="C129" s="176"/>
      <c r="D129" s="176"/>
      <c r="E129" s="177"/>
      <c r="F129" s="60" t="s">
        <v>11</v>
      </c>
      <c r="G129" s="10">
        <f>G134+G139+G144</f>
        <v>8499</v>
      </c>
      <c r="H129" s="10">
        <f>H134+H139+H144</f>
        <v>3863.1</v>
      </c>
      <c r="I129" s="10">
        <f t="shared" si="12"/>
        <v>45.453582774444051</v>
      </c>
      <c r="J129" s="28"/>
      <c r="K129" s="24"/>
    </row>
    <row r="130" spans="1:11" s="29" customFormat="1" ht="16.5" customHeight="1" x14ac:dyDescent="0.25">
      <c r="A130" s="137" t="s">
        <v>37</v>
      </c>
      <c r="B130" s="178" t="s">
        <v>80</v>
      </c>
      <c r="C130" s="158" t="s">
        <v>82</v>
      </c>
      <c r="D130" s="158">
        <v>2021</v>
      </c>
      <c r="E130" s="181">
        <v>2021</v>
      </c>
      <c r="F130" s="60" t="s">
        <v>7</v>
      </c>
      <c r="G130" s="10">
        <f>G133+G134</f>
        <v>8359</v>
      </c>
      <c r="H130" s="10">
        <f>H133+H134</f>
        <v>3903.5</v>
      </c>
      <c r="I130" s="10">
        <f t="shared" si="12"/>
        <v>46.69816963751645</v>
      </c>
      <c r="J130" s="28"/>
      <c r="K130" s="24"/>
    </row>
    <row r="131" spans="1:11" s="29" customFormat="1" ht="16.5" x14ac:dyDescent="0.25">
      <c r="A131" s="137"/>
      <c r="B131" s="179"/>
      <c r="C131" s="159"/>
      <c r="D131" s="159"/>
      <c r="E131" s="182"/>
      <c r="F131" s="60" t="s">
        <v>8</v>
      </c>
      <c r="G131" s="10">
        <v>0</v>
      </c>
      <c r="H131" s="10">
        <v>0</v>
      </c>
      <c r="I131" s="10" t="s">
        <v>28</v>
      </c>
      <c r="J131" s="28"/>
      <c r="K131" s="24"/>
    </row>
    <row r="132" spans="1:11" s="29" customFormat="1" ht="25.5" x14ac:dyDescent="0.25">
      <c r="A132" s="137"/>
      <c r="B132" s="179"/>
      <c r="C132" s="159"/>
      <c r="D132" s="159"/>
      <c r="E132" s="182"/>
      <c r="F132" s="60" t="s">
        <v>9</v>
      </c>
      <c r="G132" s="10">
        <v>0</v>
      </c>
      <c r="H132" s="10">
        <v>0</v>
      </c>
      <c r="I132" s="10" t="s">
        <v>28</v>
      </c>
      <c r="J132" s="28"/>
      <c r="K132" s="24"/>
    </row>
    <row r="133" spans="1:11" s="29" customFormat="1" ht="25.5" customHeight="1" x14ac:dyDescent="0.25">
      <c r="A133" s="137"/>
      <c r="B133" s="179"/>
      <c r="C133" s="159"/>
      <c r="D133" s="159"/>
      <c r="E133" s="182"/>
      <c r="F133" s="60" t="s">
        <v>10</v>
      </c>
      <c r="G133" s="10">
        <v>350</v>
      </c>
      <c r="H133" s="10">
        <v>40.4</v>
      </c>
      <c r="I133" s="10">
        <f t="shared" si="12"/>
        <v>11.542857142857143</v>
      </c>
      <c r="J133" s="30"/>
      <c r="K133" s="24"/>
    </row>
    <row r="134" spans="1:11" s="29" customFormat="1" ht="25.5" x14ac:dyDescent="0.25">
      <c r="A134" s="137"/>
      <c r="B134" s="180"/>
      <c r="C134" s="160"/>
      <c r="D134" s="160"/>
      <c r="E134" s="183"/>
      <c r="F134" s="60" t="s">
        <v>11</v>
      </c>
      <c r="G134" s="10">
        <v>8009</v>
      </c>
      <c r="H134" s="10">
        <v>3863.1</v>
      </c>
      <c r="I134" s="10">
        <f t="shared" si="12"/>
        <v>48.234486203021596</v>
      </c>
      <c r="J134" s="28"/>
      <c r="K134" s="24"/>
    </row>
    <row r="135" spans="1:11" s="29" customFormat="1" ht="16.5" customHeight="1" x14ac:dyDescent="0.25">
      <c r="A135" s="137" t="s">
        <v>39</v>
      </c>
      <c r="B135" s="178" t="s">
        <v>81</v>
      </c>
      <c r="C135" s="158" t="s">
        <v>82</v>
      </c>
      <c r="D135" s="158">
        <v>2021</v>
      </c>
      <c r="E135" s="181">
        <v>2021</v>
      </c>
      <c r="F135" s="60" t="s">
        <v>7</v>
      </c>
      <c r="G135" s="10">
        <f>G136+G137+G138+G139</f>
        <v>7100</v>
      </c>
      <c r="H135" s="10">
        <f>H136+H137+H138+H139</f>
        <v>0</v>
      </c>
      <c r="I135" s="10">
        <f t="shared" si="12"/>
        <v>0</v>
      </c>
      <c r="J135" s="28"/>
      <c r="K135" s="24"/>
    </row>
    <row r="136" spans="1:11" s="29" customFormat="1" x14ac:dyDescent="0.25">
      <c r="A136" s="137"/>
      <c r="B136" s="179"/>
      <c r="C136" s="159"/>
      <c r="D136" s="159"/>
      <c r="E136" s="182"/>
      <c r="F136" s="60" t="s">
        <v>8</v>
      </c>
      <c r="G136" s="10">
        <v>2631.6</v>
      </c>
      <c r="H136" s="10">
        <v>0</v>
      </c>
      <c r="I136" s="10">
        <f t="shared" si="12"/>
        <v>0</v>
      </c>
      <c r="K136" s="24"/>
    </row>
    <row r="137" spans="1:11" s="29" customFormat="1" ht="25.5" x14ac:dyDescent="0.25">
      <c r="A137" s="137"/>
      <c r="B137" s="179"/>
      <c r="C137" s="159"/>
      <c r="D137" s="159"/>
      <c r="E137" s="182"/>
      <c r="F137" s="60" t="s">
        <v>9</v>
      </c>
      <c r="G137" s="10">
        <v>3948.4</v>
      </c>
      <c r="H137" s="10">
        <v>0</v>
      </c>
      <c r="I137" s="10">
        <f t="shared" si="12"/>
        <v>0</v>
      </c>
      <c r="K137" s="24"/>
    </row>
    <row r="138" spans="1:11" s="29" customFormat="1" x14ac:dyDescent="0.25">
      <c r="A138" s="137"/>
      <c r="B138" s="179"/>
      <c r="C138" s="159"/>
      <c r="D138" s="159"/>
      <c r="E138" s="182"/>
      <c r="F138" s="60" t="s">
        <v>10</v>
      </c>
      <c r="G138" s="10">
        <v>50</v>
      </c>
      <c r="H138" s="10">
        <v>0</v>
      </c>
      <c r="I138" s="10">
        <f t="shared" si="12"/>
        <v>0</v>
      </c>
      <c r="K138" s="24"/>
    </row>
    <row r="139" spans="1:11" s="29" customFormat="1" ht="25.5" x14ac:dyDescent="0.25">
      <c r="A139" s="137"/>
      <c r="B139" s="180"/>
      <c r="C139" s="160"/>
      <c r="D139" s="160"/>
      <c r="E139" s="183"/>
      <c r="F139" s="60" t="s">
        <v>11</v>
      </c>
      <c r="G139" s="10">
        <v>470</v>
      </c>
      <c r="H139" s="10">
        <v>0</v>
      </c>
      <c r="I139" s="10">
        <f t="shared" si="12"/>
        <v>0</v>
      </c>
      <c r="K139" s="24"/>
    </row>
    <row r="140" spans="1:11" s="29" customFormat="1" ht="16.5" customHeight="1" x14ac:dyDescent="0.25">
      <c r="A140" s="137" t="s">
        <v>41</v>
      </c>
      <c r="B140" s="184" t="s">
        <v>277</v>
      </c>
      <c r="C140" s="158" t="s">
        <v>82</v>
      </c>
      <c r="D140" s="158">
        <v>2021</v>
      </c>
      <c r="E140" s="181">
        <v>2021</v>
      </c>
      <c r="F140" s="47" t="s">
        <v>7</v>
      </c>
      <c r="G140" s="10">
        <f>G141+G142+G143+G144</f>
        <v>20</v>
      </c>
      <c r="H140" s="10">
        <f>H141+H142+H144</f>
        <v>0</v>
      </c>
      <c r="I140" s="10">
        <f t="shared" si="12"/>
        <v>0</v>
      </c>
      <c r="J140" s="28"/>
      <c r="K140" s="24"/>
    </row>
    <row r="141" spans="1:11" s="29" customFormat="1" ht="16.5" x14ac:dyDescent="0.25">
      <c r="A141" s="137"/>
      <c r="B141" s="185"/>
      <c r="C141" s="159"/>
      <c r="D141" s="159"/>
      <c r="E141" s="182"/>
      <c r="F141" s="47" t="s">
        <v>8</v>
      </c>
      <c r="G141" s="10">
        <v>0</v>
      </c>
      <c r="H141" s="10">
        <v>0</v>
      </c>
      <c r="I141" s="10" t="s">
        <v>28</v>
      </c>
      <c r="J141" s="28"/>
      <c r="K141" s="24"/>
    </row>
    <row r="142" spans="1:11" s="29" customFormat="1" ht="25.5" x14ac:dyDescent="0.25">
      <c r="A142" s="137"/>
      <c r="B142" s="185"/>
      <c r="C142" s="159"/>
      <c r="D142" s="159"/>
      <c r="E142" s="182"/>
      <c r="F142" s="47" t="s">
        <v>9</v>
      </c>
      <c r="G142" s="10">
        <v>0</v>
      </c>
      <c r="H142" s="10">
        <v>0</v>
      </c>
      <c r="I142" s="10" t="s">
        <v>28</v>
      </c>
      <c r="J142" s="28"/>
      <c r="K142" s="24"/>
    </row>
    <row r="143" spans="1:11" s="29" customFormat="1" ht="16.5" x14ac:dyDescent="0.25">
      <c r="A143" s="137"/>
      <c r="B143" s="185"/>
      <c r="C143" s="159"/>
      <c r="D143" s="159"/>
      <c r="E143" s="182"/>
      <c r="F143" s="47" t="s">
        <v>10</v>
      </c>
      <c r="G143" s="10">
        <v>0</v>
      </c>
      <c r="H143" s="10">
        <v>0</v>
      </c>
      <c r="I143" s="10" t="s">
        <v>28</v>
      </c>
      <c r="J143" s="28"/>
      <c r="K143" s="24"/>
    </row>
    <row r="144" spans="1:11" s="29" customFormat="1" ht="25.5" x14ac:dyDescent="0.25">
      <c r="A144" s="137"/>
      <c r="B144" s="186"/>
      <c r="C144" s="160"/>
      <c r="D144" s="160"/>
      <c r="E144" s="183"/>
      <c r="F144" s="47" t="s">
        <v>11</v>
      </c>
      <c r="G144" s="10">
        <v>20</v>
      </c>
      <c r="H144" s="10">
        <v>0</v>
      </c>
      <c r="I144" s="10">
        <f t="shared" ref="I144" si="22">H144/G144*100</f>
        <v>0</v>
      </c>
      <c r="J144" s="28"/>
      <c r="K144" s="24"/>
    </row>
    <row r="145" spans="1:11" s="29" customFormat="1" ht="15" customHeight="1" x14ac:dyDescent="0.25">
      <c r="A145" s="137" t="s">
        <v>84</v>
      </c>
      <c r="B145" s="169" t="s">
        <v>83</v>
      </c>
      <c r="C145" s="170"/>
      <c r="D145" s="170"/>
      <c r="E145" s="171"/>
      <c r="F145" s="47" t="s">
        <v>7</v>
      </c>
      <c r="G145" s="10">
        <f t="shared" ref="G145:H145" si="23">G150+G155+G160</f>
        <v>7594.8</v>
      </c>
      <c r="H145" s="10">
        <f t="shared" si="23"/>
        <v>4241.8999999999996</v>
      </c>
      <c r="I145" s="10">
        <f>H145/G145*100</f>
        <v>55.852688681729603</v>
      </c>
      <c r="K145" s="24"/>
    </row>
    <row r="146" spans="1:11" s="29" customFormat="1" x14ac:dyDescent="0.25">
      <c r="A146" s="137"/>
      <c r="B146" s="172"/>
      <c r="C146" s="173"/>
      <c r="D146" s="173"/>
      <c r="E146" s="174"/>
      <c r="F146" s="47" t="s">
        <v>8</v>
      </c>
      <c r="G146" s="10">
        <f t="shared" ref="G146:H146" si="24">G151+G156+G161</f>
        <v>0</v>
      </c>
      <c r="H146" s="10">
        <f t="shared" si="24"/>
        <v>0</v>
      </c>
      <c r="I146" s="10" t="s">
        <v>28</v>
      </c>
      <c r="K146" s="24"/>
    </row>
    <row r="147" spans="1:11" s="29" customFormat="1" ht="25.5" x14ac:dyDescent="0.25">
      <c r="A147" s="137"/>
      <c r="B147" s="172"/>
      <c r="C147" s="173"/>
      <c r="D147" s="173"/>
      <c r="E147" s="174"/>
      <c r="F147" s="47" t="s">
        <v>9</v>
      </c>
      <c r="G147" s="10">
        <f t="shared" ref="G147:H147" si="25">G152+G157+G162</f>
        <v>0</v>
      </c>
      <c r="H147" s="10">
        <f t="shared" si="25"/>
        <v>0</v>
      </c>
      <c r="I147" s="10" t="s">
        <v>28</v>
      </c>
      <c r="K147" s="24"/>
    </row>
    <row r="148" spans="1:11" s="29" customFormat="1" x14ac:dyDescent="0.25">
      <c r="A148" s="137"/>
      <c r="B148" s="172"/>
      <c r="C148" s="173"/>
      <c r="D148" s="173"/>
      <c r="E148" s="174"/>
      <c r="F148" s="47" t="s">
        <v>10</v>
      </c>
      <c r="G148" s="10">
        <f t="shared" ref="G148:H148" si="26">G153+G158+G163</f>
        <v>6</v>
      </c>
      <c r="H148" s="10">
        <f t="shared" si="26"/>
        <v>0</v>
      </c>
      <c r="I148" s="10">
        <f t="shared" ref="I148:I160" si="27">H148/G148*100</f>
        <v>0</v>
      </c>
      <c r="K148" s="24"/>
    </row>
    <row r="149" spans="1:11" s="29" customFormat="1" ht="25.5" x14ac:dyDescent="0.25">
      <c r="A149" s="137"/>
      <c r="B149" s="175"/>
      <c r="C149" s="176"/>
      <c r="D149" s="176"/>
      <c r="E149" s="177"/>
      <c r="F149" s="47" t="s">
        <v>11</v>
      </c>
      <c r="G149" s="10">
        <f>G154+G159+G164</f>
        <v>7588.8</v>
      </c>
      <c r="H149" s="10">
        <f>H154+H159+H164</f>
        <v>4241.8999999999996</v>
      </c>
      <c r="I149" s="10">
        <f t="shared" si="27"/>
        <v>55.89684798650643</v>
      </c>
      <c r="K149" s="24"/>
    </row>
    <row r="150" spans="1:11" s="29" customFormat="1" ht="15" customHeight="1" x14ac:dyDescent="0.25">
      <c r="A150" s="137" t="s">
        <v>46</v>
      </c>
      <c r="B150" s="178" t="s">
        <v>85</v>
      </c>
      <c r="C150" s="158" t="s">
        <v>152</v>
      </c>
      <c r="D150" s="158">
        <v>2021</v>
      </c>
      <c r="E150" s="181">
        <v>2021</v>
      </c>
      <c r="F150" s="47" t="s">
        <v>7</v>
      </c>
      <c r="G150" s="10">
        <f>G153+G154+G152+G151</f>
        <v>7576.8</v>
      </c>
      <c r="H150" s="10">
        <f>H153+H154+H152+H151</f>
        <v>4241.8999999999996</v>
      </c>
      <c r="I150" s="10">
        <f t="shared" si="27"/>
        <v>55.985376412205682</v>
      </c>
      <c r="K150" s="24"/>
    </row>
    <row r="151" spans="1:11" s="29" customFormat="1" x14ac:dyDescent="0.25">
      <c r="A151" s="137"/>
      <c r="B151" s="179"/>
      <c r="C151" s="159"/>
      <c r="D151" s="159"/>
      <c r="E151" s="182"/>
      <c r="F151" s="47" t="s">
        <v>8</v>
      </c>
      <c r="G151" s="10">
        <v>0</v>
      </c>
      <c r="H151" s="10">
        <v>0</v>
      </c>
      <c r="I151" s="10" t="s">
        <v>28</v>
      </c>
      <c r="K151" s="24"/>
    </row>
    <row r="152" spans="1:11" s="29" customFormat="1" ht="25.5" x14ac:dyDescent="0.25">
      <c r="A152" s="137"/>
      <c r="B152" s="179"/>
      <c r="C152" s="159"/>
      <c r="D152" s="159"/>
      <c r="E152" s="182"/>
      <c r="F152" s="47" t="s">
        <v>9</v>
      </c>
      <c r="G152" s="10">
        <v>0</v>
      </c>
      <c r="H152" s="10">
        <v>0</v>
      </c>
      <c r="I152" s="10" t="s">
        <v>28</v>
      </c>
      <c r="K152" s="24"/>
    </row>
    <row r="153" spans="1:11" s="29" customFormat="1" x14ac:dyDescent="0.25">
      <c r="A153" s="137"/>
      <c r="B153" s="179"/>
      <c r="C153" s="159"/>
      <c r="D153" s="159"/>
      <c r="E153" s="182"/>
      <c r="F153" s="47" t="s">
        <v>10</v>
      </c>
      <c r="G153" s="10">
        <v>6</v>
      </c>
      <c r="H153" s="10">
        <v>0</v>
      </c>
      <c r="I153" s="10">
        <f t="shared" si="27"/>
        <v>0</v>
      </c>
      <c r="K153" s="24"/>
    </row>
    <row r="154" spans="1:11" s="29" customFormat="1" ht="25.5" x14ac:dyDescent="0.25">
      <c r="A154" s="137"/>
      <c r="B154" s="180"/>
      <c r="C154" s="160"/>
      <c r="D154" s="160"/>
      <c r="E154" s="183"/>
      <c r="F154" s="47" t="s">
        <v>11</v>
      </c>
      <c r="G154" s="10">
        <v>7570.8</v>
      </c>
      <c r="H154" s="10">
        <v>4241.8999999999996</v>
      </c>
      <c r="I154" s="10">
        <f t="shared" si="27"/>
        <v>56.029745865694501</v>
      </c>
      <c r="K154" s="24"/>
    </row>
    <row r="155" spans="1:11" s="29" customFormat="1" ht="15" customHeight="1" x14ac:dyDescent="0.25">
      <c r="A155" s="137" t="s">
        <v>48</v>
      </c>
      <c r="B155" s="178" t="s">
        <v>86</v>
      </c>
      <c r="C155" s="158" t="s">
        <v>152</v>
      </c>
      <c r="D155" s="158">
        <v>2021</v>
      </c>
      <c r="E155" s="181">
        <v>2021</v>
      </c>
      <c r="F155" s="47" t="s">
        <v>7</v>
      </c>
      <c r="G155" s="10">
        <f>G159+G156+G157+G158</f>
        <v>8</v>
      </c>
      <c r="H155" s="10">
        <f>H159+H156+H157+H158</f>
        <v>0</v>
      </c>
      <c r="I155" s="10">
        <f t="shared" si="27"/>
        <v>0</v>
      </c>
      <c r="K155" s="24"/>
    </row>
    <row r="156" spans="1:11" s="29" customFormat="1" x14ac:dyDescent="0.25">
      <c r="A156" s="137"/>
      <c r="B156" s="179"/>
      <c r="C156" s="159"/>
      <c r="D156" s="159"/>
      <c r="E156" s="182"/>
      <c r="F156" s="47" t="s">
        <v>8</v>
      </c>
      <c r="G156" s="10">
        <v>0</v>
      </c>
      <c r="H156" s="10">
        <v>0</v>
      </c>
      <c r="I156" s="10" t="s">
        <v>28</v>
      </c>
      <c r="K156" s="24"/>
    </row>
    <row r="157" spans="1:11" s="29" customFormat="1" ht="25.5" x14ac:dyDescent="0.25">
      <c r="A157" s="137"/>
      <c r="B157" s="179"/>
      <c r="C157" s="159"/>
      <c r="D157" s="159"/>
      <c r="E157" s="182"/>
      <c r="F157" s="47" t="s">
        <v>9</v>
      </c>
      <c r="G157" s="10">
        <v>0</v>
      </c>
      <c r="H157" s="10">
        <v>0</v>
      </c>
      <c r="I157" s="10" t="s">
        <v>28</v>
      </c>
      <c r="K157" s="24"/>
    </row>
    <row r="158" spans="1:11" s="29" customFormat="1" x14ac:dyDescent="0.25">
      <c r="A158" s="137"/>
      <c r="B158" s="179"/>
      <c r="C158" s="159"/>
      <c r="D158" s="159"/>
      <c r="E158" s="182"/>
      <c r="F158" s="47" t="s">
        <v>10</v>
      </c>
      <c r="G158" s="10">
        <v>0</v>
      </c>
      <c r="H158" s="10">
        <v>0</v>
      </c>
      <c r="I158" s="10" t="s">
        <v>28</v>
      </c>
      <c r="K158" s="24"/>
    </row>
    <row r="159" spans="1:11" s="29" customFormat="1" ht="25.5" x14ac:dyDescent="0.25">
      <c r="A159" s="137"/>
      <c r="B159" s="180"/>
      <c r="C159" s="160"/>
      <c r="D159" s="160"/>
      <c r="E159" s="183"/>
      <c r="F159" s="47" t="s">
        <v>11</v>
      </c>
      <c r="G159" s="10">
        <v>8</v>
      </c>
      <c r="H159" s="10">
        <v>0</v>
      </c>
      <c r="I159" s="10">
        <f t="shared" si="27"/>
        <v>0</v>
      </c>
      <c r="K159" s="24"/>
    </row>
    <row r="160" spans="1:11" s="29" customFormat="1" ht="16.5" customHeight="1" x14ac:dyDescent="0.25">
      <c r="A160" s="137" t="s">
        <v>182</v>
      </c>
      <c r="B160" s="184" t="s">
        <v>278</v>
      </c>
      <c r="C160" s="158" t="s">
        <v>152</v>
      </c>
      <c r="D160" s="158">
        <v>2021</v>
      </c>
      <c r="E160" s="181">
        <v>2021</v>
      </c>
      <c r="F160" s="47" t="s">
        <v>7</v>
      </c>
      <c r="G160" s="10">
        <f>G161+G162+G163+G164</f>
        <v>10</v>
      </c>
      <c r="H160" s="10">
        <f>H161+H162+H164</f>
        <v>0</v>
      </c>
      <c r="I160" s="10">
        <f t="shared" si="27"/>
        <v>0</v>
      </c>
      <c r="J160" s="28"/>
      <c r="K160" s="24"/>
    </row>
    <row r="161" spans="1:11" s="29" customFormat="1" ht="16.5" x14ac:dyDescent="0.25">
      <c r="A161" s="137"/>
      <c r="B161" s="185"/>
      <c r="C161" s="159"/>
      <c r="D161" s="159"/>
      <c r="E161" s="182"/>
      <c r="F161" s="47" t="s">
        <v>8</v>
      </c>
      <c r="G161" s="10">
        <v>0</v>
      </c>
      <c r="H161" s="10">
        <v>0</v>
      </c>
      <c r="I161" s="10" t="s">
        <v>28</v>
      </c>
      <c r="J161" s="28"/>
      <c r="K161" s="24"/>
    </row>
    <row r="162" spans="1:11" s="29" customFormat="1" ht="25.5" x14ac:dyDescent="0.25">
      <c r="A162" s="137"/>
      <c r="B162" s="185"/>
      <c r="C162" s="159"/>
      <c r="D162" s="159"/>
      <c r="E162" s="182"/>
      <c r="F162" s="47" t="s">
        <v>9</v>
      </c>
      <c r="G162" s="10">
        <v>0</v>
      </c>
      <c r="H162" s="10">
        <v>0</v>
      </c>
      <c r="I162" s="10" t="s">
        <v>28</v>
      </c>
      <c r="J162" s="28"/>
      <c r="K162" s="24"/>
    </row>
    <row r="163" spans="1:11" s="29" customFormat="1" ht="16.5" x14ac:dyDescent="0.25">
      <c r="A163" s="137"/>
      <c r="B163" s="185"/>
      <c r="C163" s="159"/>
      <c r="D163" s="159"/>
      <c r="E163" s="182"/>
      <c r="F163" s="47" t="s">
        <v>10</v>
      </c>
      <c r="G163" s="10">
        <v>0</v>
      </c>
      <c r="H163" s="10">
        <v>0</v>
      </c>
      <c r="I163" s="10" t="s">
        <v>28</v>
      </c>
      <c r="J163" s="28"/>
      <c r="K163" s="24"/>
    </row>
    <row r="164" spans="1:11" s="29" customFormat="1" ht="25.5" x14ac:dyDescent="0.25">
      <c r="A164" s="137"/>
      <c r="B164" s="186"/>
      <c r="C164" s="160"/>
      <c r="D164" s="160"/>
      <c r="E164" s="183"/>
      <c r="F164" s="47" t="s">
        <v>11</v>
      </c>
      <c r="G164" s="10">
        <v>10</v>
      </c>
      <c r="H164" s="10">
        <v>0</v>
      </c>
      <c r="I164" s="10">
        <f t="shared" ref="I164" si="28">H164/G164*100</f>
        <v>0</v>
      </c>
      <c r="J164" s="28"/>
      <c r="K164" s="24"/>
    </row>
    <row r="165" spans="1:11" s="29" customFormat="1" ht="15" customHeight="1" x14ac:dyDescent="0.25">
      <c r="A165" s="137" t="s">
        <v>87</v>
      </c>
      <c r="B165" s="169" t="s">
        <v>153</v>
      </c>
      <c r="C165" s="170"/>
      <c r="D165" s="170"/>
      <c r="E165" s="171"/>
      <c r="F165" s="47" t="s">
        <v>7</v>
      </c>
      <c r="G165" s="10">
        <f t="shared" ref="G165:H165" si="29">G170+G175+G180</f>
        <v>6840.5</v>
      </c>
      <c r="H165" s="10">
        <f t="shared" si="29"/>
        <v>3148.9</v>
      </c>
      <c r="I165" s="10">
        <f>(H165/G165)*100</f>
        <v>46.033184708720128</v>
      </c>
      <c r="K165" s="24"/>
    </row>
    <row r="166" spans="1:11" s="29" customFormat="1" x14ac:dyDescent="0.25">
      <c r="A166" s="137"/>
      <c r="B166" s="172"/>
      <c r="C166" s="173"/>
      <c r="D166" s="173"/>
      <c r="E166" s="174"/>
      <c r="F166" s="47" t="s">
        <v>8</v>
      </c>
      <c r="G166" s="10">
        <f t="shared" ref="G166:H166" si="30">G171+G176+G181</f>
        <v>0</v>
      </c>
      <c r="H166" s="10">
        <f t="shared" si="30"/>
        <v>0</v>
      </c>
      <c r="I166" s="10" t="s">
        <v>28</v>
      </c>
      <c r="K166" s="24"/>
    </row>
    <row r="167" spans="1:11" s="29" customFormat="1" ht="25.5" x14ac:dyDescent="0.25">
      <c r="A167" s="137"/>
      <c r="B167" s="172"/>
      <c r="C167" s="173"/>
      <c r="D167" s="173"/>
      <c r="E167" s="174"/>
      <c r="F167" s="47" t="s">
        <v>9</v>
      </c>
      <c r="G167" s="10">
        <f t="shared" ref="G167:H167" si="31">G172+G177+G182</f>
        <v>0</v>
      </c>
      <c r="H167" s="10">
        <f t="shared" si="31"/>
        <v>0</v>
      </c>
      <c r="I167" s="10" t="s">
        <v>28</v>
      </c>
      <c r="K167" s="24"/>
    </row>
    <row r="168" spans="1:11" s="29" customFormat="1" x14ac:dyDescent="0.25">
      <c r="A168" s="137"/>
      <c r="B168" s="172"/>
      <c r="C168" s="173"/>
      <c r="D168" s="173"/>
      <c r="E168" s="174"/>
      <c r="F168" s="47" t="s">
        <v>10</v>
      </c>
      <c r="G168" s="10">
        <f t="shared" ref="G168:H168" si="32">G173+G178+G183</f>
        <v>0</v>
      </c>
      <c r="H168" s="10">
        <f t="shared" si="32"/>
        <v>0</v>
      </c>
      <c r="I168" s="10" t="s">
        <v>28</v>
      </c>
      <c r="K168" s="24"/>
    </row>
    <row r="169" spans="1:11" s="29" customFormat="1" ht="25.5" x14ac:dyDescent="0.25">
      <c r="A169" s="137"/>
      <c r="B169" s="175"/>
      <c r="C169" s="176"/>
      <c r="D169" s="176"/>
      <c r="E169" s="177"/>
      <c r="F169" s="47" t="s">
        <v>11</v>
      </c>
      <c r="G169" s="10">
        <f>G174+G179+G184</f>
        <v>6840.5</v>
      </c>
      <c r="H169" s="10">
        <f>H174+H179+H184</f>
        <v>3148.9</v>
      </c>
      <c r="I169" s="10">
        <f t="shared" ref="I169:I175" si="33">(H169/G169)*100</f>
        <v>46.033184708720128</v>
      </c>
      <c r="K169" s="24"/>
    </row>
    <row r="170" spans="1:11" s="29" customFormat="1" ht="15" customHeight="1" x14ac:dyDescent="0.25">
      <c r="A170" s="137" t="s">
        <v>51</v>
      </c>
      <c r="B170" s="178" t="s">
        <v>154</v>
      </c>
      <c r="C170" s="158" t="s">
        <v>77</v>
      </c>
      <c r="D170" s="158">
        <v>2021</v>
      </c>
      <c r="E170" s="181">
        <v>2021</v>
      </c>
      <c r="F170" s="47" t="s">
        <v>7</v>
      </c>
      <c r="G170" s="10">
        <f>G171+G172+G173+G174</f>
        <v>6790.5</v>
      </c>
      <c r="H170" s="10">
        <f>H171+H172+H173+H174</f>
        <v>3128.9</v>
      </c>
      <c r="I170" s="10">
        <f t="shared" si="33"/>
        <v>46.07760842353288</v>
      </c>
      <c r="K170" s="24"/>
    </row>
    <row r="171" spans="1:11" s="29" customFormat="1" x14ac:dyDescent="0.25">
      <c r="A171" s="137"/>
      <c r="B171" s="179"/>
      <c r="C171" s="159"/>
      <c r="D171" s="159"/>
      <c r="E171" s="182"/>
      <c r="F171" s="47" t="s">
        <v>8</v>
      </c>
      <c r="G171" s="10">
        <v>0</v>
      </c>
      <c r="H171" s="10">
        <v>0</v>
      </c>
      <c r="I171" s="10" t="s">
        <v>28</v>
      </c>
      <c r="K171" s="24"/>
    </row>
    <row r="172" spans="1:11" s="29" customFormat="1" ht="25.5" x14ac:dyDescent="0.25">
      <c r="A172" s="137"/>
      <c r="B172" s="179"/>
      <c r="C172" s="159"/>
      <c r="D172" s="159"/>
      <c r="E172" s="182"/>
      <c r="F172" s="47" t="s">
        <v>9</v>
      </c>
      <c r="G172" s="10">
        <v>0</v>
      </c>
      <c r="H172" s="10">
        <v>0</v>
      </c>
      <c r="I172" s="10" t="s">
        <v>28</v>
      </c>
      <c r="K172" s="24"/>
    </row>
    <row r="173" spans="1:11" s="29" customFormat="1" x14ac:dyDescent="0.25">
      <c r="A173" s="137"/>
      <c r="B173" s="179"/>
      <c r="C173" s="159"/>
      <c r="D173" s="159"/>
      <c r="E173" s="182"/>
      <c r="F173" s="47" t="s">
        <v>10</v>
      </c>
      <c r="G173" s="10">
        <v>0</v>
      </c>
      <c r="H173" s="10">
        <v>0</v>
      </c>
      <c r="I173" s="10" t="s">
        <v>28</v>
      </c>
      <c r="K173" s="24"/>
    </row>
    <row r="174" spans="1:11" s="29" customFormat="1" ht="25.5" x14ac:dyDescent="0.25">
      <c r="A174" s="137"/>
      <c r="B174" s="180"/>
      <c r="C174" s="160"/>
      <c r="D174" s="160"/>
      <c r="E174" s="183"/>
      <c r="F174" s="47" t="s">
        <v>11</v>
      </c>
      <c r="G174" s="10">
        <v>6790.5</v>
      </c>
      <c r="H174" s="10">
        <v>3128.9</v>
      </c>
      <c r="I174" s="10">
        <f t="shared" si="33"/>
        <v>46.07760842353288</v>
      </c>
      <c r="K174" s="24"/>
    </row>
    <row r="175" spans="1:11" s="29" customFormat="1" ht="15" customHeight="1" x14ac:dyDescent="0.25">
      <c r="A175" s="137" t="s">
        <v>53</v>
      </c>
      <c r="B175" s="178" t="s">
        <v>88</v>
      </c>
      <c r="C175" s="158" t="s">
        <v>77</v>
      </c>
      <c r="D175" s="158">
        <v>2021</v>
      </c>
      <c r="E175" s="181">
        <v>2021</v>
      </c>
      <c r="F175" s="47" t="s">
        <v>7</v>
      </c>
      <c r="G175" s="10">
        <f>G176+G177+G178+G179</f>
        <v>50</v>
      </c>
      <c r="H175" s="10">
        <f>H176+H177+H178+H179</f>
        <v>20</v>
      </c>
      <c r="I175" s="10">
        <f t="shared" si="33"/>
        <v>40</v>
      </c>
      <c r="K175" s="24"/>
    </row>
    <row r="176" spans="1:11" s="29" customFormat="1" x14ac:dyDescent="0.25">
      <c r="A176" s="137"/>
      <c r="B176" s="179"/>
      <c r="C176" s="159"/>
      <c r="D176" s="159"/>
      <c r="E176" s="182"/>
      <c r="F176" s="47" t="s">
        <v>8</v>
      </c>
      <c r="G176" s="10">
        <v>0</v>
      </c>
      <c r="H176" s="10">
        <v>0</v>
      </c>
      <c r="I176" s="10" t="s">
        <v>28</v>
      </c>
      <c r="K176" s="24"/>
    </row>
    <row r="177" spans="1:11" s="29" customFormat="1" ht="25.5" x14ac:dyDescent="0.25">
      <c r="A177" s="137"/>
      <c r="B177" s="179"/>
      <c r="C177" s="159"/>
      <c r="D177" s="159"/>
      <c r="E177" s="182"/>
      <c r="F177" s="47" t="s">
        <v>9</v>
      </c>
      <c r="G177" s="10">
        <v>0</v>
      </c>
      <c r="H177" s="10">
        <v>0</v>
      </c>
      <c r="I177" s="10" t="s">
        <v>28</v>
      </c>
      <c r="K177" s="24"/>
    </row>
    <row r="178" spans="1:11" s="29" customFormat="1" x14ac:dyDescent="0.25">
      <c r="A178" s="137"/>
      <c r="B178" s="179"/>
      <c r="C178" s="159"/>
      <c r="D178" s="159"/>
      <c r="E178" s="182"/>
      <c r="F178" s="47" t="s">
        <v>10</v>
      </c>
      <c r="G178" s="10">
        <v>0</v>
      </c>
      <c r="H178" s="10">
        <v>0</v>
      </c>
      <c r="I178" s="10" t="s">
        <v>28</v>
      </c>
      <c r="K178" s="24"/>
    </row>
    <row r="179" spans="1:11" s="29" customFormat="1" ht="25.5" x14ac:dyDescent="0.25">
      <c r="A179" s="137"/>
      <c r="B179" s="180"/>
      <c r="C179" s="160"/>
      <c r="D179" s="160"/>
      <c r="E179" s="183"/>
      <c r="F179" s="47" t="s">
        <v>11</v>
      </c>
      <c r="G179" s="10">
        <v>50</v>
      </c>
      <c r="H179" s="10">
        <v>20</v>
      </c>
      <c r="I179" s="10">
        <f>(H179/G179)*100</f>
        <v>40</v>
      </c>
      <c r="K179" s="24"/>
    </row>
    <row r="180" spans="1:11" s="29" customFormat="1" ht="15" customHeight="1" x14ac:dyDescent="0.25">
      <c r="A180" s="137" t="s">
        <v>253</v>
      </c>
      <c r="B180" s="178" t="s">
        <v>279</v>
      </c>
      <c r="C180" s="158" t="s">
        <v>77</v>
      </c>
      <c r="D180" s="158">
        <v>2021</v>
      </c>
      <c r="E180" s="181">
        <v>2021</v>
      </c>
      <c r="F180" s="47" t="s">
        <v>7</v>
      </c>
      <c r="G180" s="10">
        <f>G181+G182+G183+G184</f>
        <v>0</v>
      </c>
      <c r="H180" s="10">
        <f>H181+H182+H183+H184</f>
        <v>0</v>
      </c>
      <c r="I180" s="10" t="s">
        <v>28</v>
      </c>
      <c r="K180" s="24"/>
    </row>
    <row r="181" spans="1:11" s="29" customFormat="1" x14ac:dyDescent="0.25">
      <c r="A181" s="137"/>
      <c r="B181" s="179"/>
      <c r="C181" s="159"/>
      <c r="D181" s="159"/>
      <c r="E181" s="182"/>
      <c r="F181" s="47" t="s">
        <v>8</v>
      </c>
      <c r="G181" s="10">
        <v>0</v>
      </c>
      <c r="H181" s="10">
        <v>0</v>
      </c>
      <c r="I181" s="10" t="s">
        <v>28</v>
      </c>
      <c r="K181" s="24"/>
    </row>
    <row r="182" spans="1:11" s="29" customFormat="1" ht="25.5" x14ac:dyDescent="0.25">
      <c r="A182" s="137"/>
      <c r="B182" s="179"/>
      <c r="C182" s="159"/>
      <c r="D182" s="159"/>
      <c r="E182" s="182"/>
      <c r="F182" s="47" t="s">
        <v>9</v>
      </c>
      <c r="G182" s="10">
        <v>0</v>
      </c>
      <c r="H182" s="10">
        <v>0</v>
      </c>
      <c r="I182" s="10" t="s">
        <v>28</v>
      </c>
      <c r="K182" s="24"/>
    </row>
    <row r="183" spans="1:11" s="29" customFormat="1" x14ac:dyDescent="0.25">
      <c r="A183" s="137"/>
      <c r="B183" s="179"/>
      <c r="C183" s="159"/>
      <c r="D183" s="159"/>
      <c r="E183" s="182"/>
      <c r="F183" s="47" t="s">
        <v>10</v>
      </c>
      <c r="G183" s="10">
        <v>0</v>
      </c>
      <c r="H183" s="10">
        <v>0</v>
      </c>
      <c r="I183" s="10" t="s">
        <v>28</v>
      </c>
      <c r="K183" s="24"/>
    </row>
    <row r="184" spans="1:11" s="29" customFormat="1" ht="25.5" x14ac:dyDescent="0.25">
      <c r="A184" s="137"/>
      <c r="B184" s="180"/>
      <c r="C184" s="160"/>
      <c r="D184" s="160"/>
      <c r="E184" s="183"/>
      <c r="F184" s="47" t="s">
        <v>11</v>
      </c>
      <c r="G184" s="10">
        <v>0</v>
      </c>
      <c r="H184" s="10">
        <v>0</v>
      </c>
      <c r="I184" s="10" t="s">
        <v>28</v>
      </c>
      <c r="K184" s="24"/>
    </row>
    <row r="185" spans="1:11" s="24" customFormat="1" ht="16.5" x14ac:dyDescent="0.25">
      <c r="A185" s="136" t="s">
        <v>125</v>
      </c>
      <c r="B185" s="136"/>
      <c r="C185" s="136"/>
      <c r="D185" s="136"/>
      <c r="E185" s="136"/>
      <c r="F185" s="20" t="s">
        <v>7</v>
      </c>
      <c r="G185" s="12">
        <f>G190+G215+G240</f>
        <v>54148.1</v>
      </c>
      <c r="H185" s="12">
        <f>H190+H215+H240</f>
        <v>28843.699999999997</v>
      </c>
      <c r="I185" s="12">
        <f t="shared" ref="I185:I189" si="34">H185/G185*100</f>
        <v>53.268166380722491</v>
      </c>
      <c r="J185" s="23"/>
    </row>
    <row r="186" spans="1:11" s="24" customFormat="1" ht="16.5" x14ac:dyDescent="0.25">
      <c r="A186" s="136"/>
      <c r="B186" s="136"/>
      <c r="C186" s="136"/>
      <c r="D186" s="136"/>
      <c r="E186" s="136"/>
      <c r="F186" s="20" t="s">
        <v>8</v>
      </c>
      <c r="G186" s="12">
        <f t="shared" ref="G186:H189" si="35">G191+G216+G241</f>
        <v>8.6999999999999993</v>
      </c>
      <c r="H186" s="12">
        <f t="shared" si="35"/>
        <v>0</v>
      </c>
      <c r="I186" s="12">
        <f t="shared" si="34"/>
        <v>0</v>
      </c>
      <c r="J186" s="23"/>
    </row>
    <row r="187" spans="1:11" s="24" customFormat="1" ht="25.5" x14ac:dyDescent="0.25">
      <c r="A187" s="136"/>
      <c r="B187" s="136"/>
      <c r="C187" s="136"/>
      <c r="D187" s="136"/>
      <c r="E187" s="136"/>
      <c r="F187" s="20" t="s">
        <v>9</v>
      </c>
      <c r="G187" s="12">
        <f t="shared" si="35"/>
        <v>285.8</v>
      </c>
      <c r="H187" s="12">
        <f t="shared" si="35"/>
        <v>119.1</v>
      </c>
      <c r="I187" s="12">
        <f t="shared" si="34"/>
        <v>41.672498250524839</v>
      </c>
      <c r="J187" s="23"/>
    </row>
    <row r="188" spans="1:11" s="24" customFormat="1" ht="16.5" x14ac:dyDescent="0.25">
      <c r="A188" s="136"/>
      <c r="B188" s="136"/>
      <c r="C188" s="136"/>
      <c r="D188" s="136"/>
      <c r="E188" s="136"/>
      <c r="F188" s="20" t="s">
        <v>10</v>
      </c>
      <c r="G188" s="12">
        <f t="shared" si="35"/>
        <v>0</v>
      </c>
      <c r="H188" s="12">
        <f t="shared" si="35"/>
        <v>0</v>
      </c>
      <c r="I188" s="12" t="s">
        <v>28</v>
      </c>
      <c r="J188" s="23"/>
    </row>
    <row r="189" spans="1:11" s="24" customFormat="1" ht="25.5" x14ac:dyDescent="0.25">
      <c r="A189" s="136"/>
      <c r="B189" s="136"/>
      <c r="C189" s="136"/>
      <c r="D189" s="136"/>
      <c r="E189" s="136"/>
      <c r="F189" s="20" t="s">
        <v>11</v>
      </c>
      <c r="G189" s="12">
        <f t="shared" si="35"/>
        <v>53853.599999999999</v>
      </c>
      <c r="H189" s="12">
        <f t="shared" si="35"/>
        <v>28724.6</v>
      </c>
      <c r="I189" s="12">
        <f t="shared" si="34"/>
        <v>53.338309788017881</v>
      </c>
      <c r="J189" s="23"/>
    </row>
    <row r="190" spans="1:11" s="24" customFormat="1" ht="16.5" customHeight="1" x14ac:dyDescent="0.25">
      <c r="A190" s="161">
        <v>1</v>
      </c>
      <c r="B190" s="161" t="s">
        <v>126</v>
      </c>
      <c r="C190" s="161"/>
      <c r="D190" s="161"/>
      <c r="E190" s="161"/>
      <c r="F190" s="6" t="s">
        <v>7</v>
      </c>
      <c r="G190" s="44">
        <f>G195+G200+G205+G210</f>
        <v>49080.1</v>
      </c>
      <c r="H190" s="44">
        <f>H195+H200+H205+H210</f>
        <v>26363.499999999996</v>
      </c>
      <c r="I190" s="44">
        <f>H190/G190*100</f>
        <v>53.715253228905389</v>
      </c>
      <c r="J190" s="23"/>
    </row>
    <row r="191" spans="1:11" s="24" customFormat="1" ht="16.5" x14ac:dyDescent="0.25">
      <c r="A191" s="161"/>
      <c r="B191" s="161"/>
      <c r="C191" s="161"/>
      <c r="D191" s="161"/>
      <c r="E191" s="161"/>
      <c r="F191" s="6" t="s">
        <v>8</v>
      </c>
      <c r="G191" s="44">
        <f t="shared" ref="G191:H194" si="36">G196+G201+G206+G211</f>
        <v>8.6999999999999993</v>
      </c>
      <c r="H191" s="44">
        <f t="shared" si="36"/>
        <v>0</v>
      </c>
      <c r="I191" s="44">
        <f t="shared" ref="I191:I245" si="37">H191/G191*100</f>
        <v>0</v>
      </c>
      <c r="J191" s="23"/>
    </row>
    <row r="192" spans="1:11" s="24" customFormat="1" ht="25.5" x14ac:dyDescent="0.25">
      <c r="A192" s="161"/>
      <c r="B192" s="161"/>
      <c r="C192" s="161"/>
      <c r="D192" s="161"/>
      <c r="E192" s="161"/>
      <c r="F192" s="6" t="s">
        <v>9</v>
      </c>
      <c r="G192" s="44">
        <f t="shared" si="36"/>
        <v>285.8</v>
      </c>
      <c r="H192" s="44">
        <f t="shared" si="36"/>
        <v>119.1</v>
      </c>
      <c r="I192" s="44">
        <f t="shared" si="37"/>
        <v>41.672498250524839</v>
      </c>
      <c r="J192" s="23"/>
    </row>
    <row r="193" spans="1:10" s="24" customFormat="1" ht="16.5" x14ac:dyDescent="0.25">
      <c r="A193" s="161"/>
      <c r="B193" s="161"/>
      <c r="C193" s="161"/>
      <c r="D193" s="161"/>
      <c r="E193" s="161"/>
      <c r="F193" s="6" t="s">
        <v>10</v>
      </c>
      <c r="G193" s="44">
        <f t="shared" si="36"/>
        <v>0</v>
      </c>
      <c r="H193" s="44">
        <f t="shared" si="36"/>
        <v>0</v>
      </c>
      <c r="I193" s="44" t="s">
        <v>28</v>
      </c>
      <c r="J193" s="23"/>
    </row>
    <row r="194" spans="1:10" s="24" customFormat="1" ht="25.5" x14ac:dyDescent="0.25">
      <c r="A194" s="161"/>
      <c r="B194" s="161"/>
      <c r="C194" s="161"/>
      <c r="D194" s="161"/>
      <c r="E194" s="161"/>
      <c r="F194" s="6" t="s">
        <v>11</v>
      </c>
      <c r="G194" s="44">
        <f t="shared" si="36"/>
        <v>48785.599999999999</v>
      </c>
      <c r="H194" s="44">
        <f t="shared" si="36"/>
        <v>26244.399999999998</v>
      </c>
      <c r="I194" s="44">
        <f t="shared" si="37"/>
        <v>53.795382243940836</v>
      </c>
      <c r="J194" s="23"/>
    </row>
    <row r="195" spans="1:10" s="24" customFormat="1" ht="16.5" customHeight="1" x14ac:dyDescent="0.25">
      <c r="A195" s="166" t="s">
        <v>26</v>
      </c>
      <c r="B195" s="162" t="s">
        <v>127</v>
      </c>
      <c r="C195" s="161" t="s">
        <v>131</v>
      </c>
      <c r="D195" s="161">
        <v>2021</v>
      </c>
      <c r="E195" s="161">
        <v>2021</v>
      </c>
      <c r="F195" s="6" t="s">
        <v>7</v>
      </c>
      <c r="G195" s="44">
        <f>G196+G197+G198+G199</f>
        <v>2969.9</v>
      </c>
      <c r="H195" s="44">
        <f>H196+H197+H198+H199</f>
        <v>1352.8</v>
      </c>
      <c r="I195" s="44">
        <f t="shared" si="37"/>
        <v>45.550355230815846</v>
      </c>
      <c r="J195" s="23"/>
    </row>
    <row r="196" spans="1:10" s="24" customFormat="1" ht="16.5" x14ac:dyDescent="0.25">
      <c r="A196" s="167"/>
      <c r="B196" s="162"/>
      <c r="C196" s="161"/>
      <c r="D196" s="161"/>
      <c r="E196" s="161"/>
      <c r="F196" s="6" t="s">
        <v>8</v>
      </c>
      <c r="G196" s="44">
        <v>0</v>
      </c>
      <c r="H196" s="44">
        <v>0</v>
      </c>
      <c r="I196" s="44" t="s">
        <v>28</v>
      </c>
      <c r="J196" s="23"/>
    </row>
    <row r="197" spans="1:10" s="24" customFormat="1" ht="25.5" x14ac:dyDescent="0.25">
      <c r="A197" s="167"/>
      <c r="B197" s="162"/>
      <c r="C197" s="161"/>
      <c r="D197" s="161"/>
      <c r="E197" s="161"/>
      <c r="F197" s="6" t="s">
        <v>9</v>
      </c>
      <c r="G197" s="44">
        <v>0</v>
      </c>
      <c r="H197" s="44">
        <v>0</v>
      </c>
      <c r="I197" s="44" t="s">
        <v>28</v>
      </c>
      <c r="J197" s="23"/>
    </row>
    <row r="198" spans="1:10" s="24" customFormat="1" ht="16.5" x14ac:dyDescent="0.25">
      <c r="A198" s="167"/>
      <c r="B198" s="162"/>
      <c r="C198" s="161"/>
      <c r="D198" s="161"/>
      <c r="E198" s="161"/>
      <c r="F198" s="6" t="s">
        <v>10</v>
      </c>
      <c r="G198" s="44">
        <v>0</v>
      </c>
      <c r="H198" s="44">
        <v>0</v>
      </c>
      <c r="I198" s="44" t="s">
        <v>28</v>
      </c>
      <c r="J198" s="23"/>
    </row>
    <row r="199" spans="1:10" s="24" customFormat="1" ht="25.5" customHeight="1" x14ac:dyDescent="0.25">
      <c r="A199" s="168"/>
      <c r="B199" s="162"/>
      <c r="C199" s="161"/>
      <c r="D199" s="161"/>
      <c r="E199" s="161"/>
      <c r="F199" s="6" t="s">
        <v>11</v>
      </c>
      <c r="G199" s="44">
        <v>2969.9</v>
      </c>
      <c r="H199" s="44">
        <v>1352.8</v>
      </c>
      <c r="I199" s="44">
        <f t="shared" si="37"/>
        <v>45.550355230815846</v>
      </c>
      <c r="J199" s="27"/>
    </row>
    <row r="200" spans="1:10" s="24" customFormat="1" ht="16.5" customHeight="1" x14ac:dyDescent="0.25">
      <c r="A200" s="166" t="s">
        <v>33</v>
      </c>
      <c r="B200" s="162" t="s">
        <v>128</v>
      </c>
      <c r="C200" s="161" t="s">
        <v>131</v>
      </c>
      <c r="D200" s="161">
        <v>2021</v>
      </c>
      <c r="E200" s="161">
        <v>2021</v>
      </c>
      <c r="F200" s="6" t="s">
        <v>7</v>
      </c>
      <c r="G200" s="10">
        <f>G201+G202+G203+G204</f>
        <v>45815.7</v>
      </c>
      <c r="H200" s="44">
        <f>H201+H202+H203+H204</f>
        <v>24891.599999999999</v>
      </c>
      <c r="I200" s="44">
        <f t="shared" si="37"/>
        <v>54.329847628651315</v>
      </c>
      <c r="J200" s="23"/>
    </row>
    <row r="201" spans="1:10" s="24" customFormat="1" ht="16.5" x14ac:dyDescent="0.25">
      <c r="A201" s="167"/>
      <c r="B201" s="162"/>
      <c r="C201" s="161"/>
      <c r="D201" s="161"/>
      <c r="E201" s="161"/>
      <c r="F201" s="6" t="s">
        <v>8</v>
      </c>
      <c r="G201" s="10">
        <v>0</v>
      </c>
      <c r="H201" s="44">
        <v>0</v>
      </c>
      <c r="I201" s="44" t="s">
        <v>28</v>
      </c>
      <c r="J201" s="23"/>
    </row>
    <row r="202" spans="1:10" s="24" customFormat="1" ht="25.5" x14ac:dyDescent="0.25">
      <c r="A202" s="167"/>
      <c r="B202" s="162"/>
      <c r="C202" s="161"/>
      <c r="D202" s="161"/>
      <c r="E202" s="161"/>
      <c r="F202" s="6" t="s">
        <v>9</v>
      </c>
      <c r="G202" s="10">
        <v>0</v>
      </c>
      <c r="H202" s="44">
        <v>0</v>
      </c>
      <c r="I202" s="44" t="s">
        <v>28</v>
      </c>
      <c r="J202" s="23"/>
    </row>
    <row r="203" spans="1:10" s="24" customFormat="1" ht="16.5" x14ac:dyDescent="0.25">
      <c r="A203" s="167"/>
      <c r="B203" s="162"/>
      <c r="C203" s="161"/>
      <c r="D203" s="161"/>
      <c r="E203" s="161"/>
      <c r="F203" s="6" t="s">
        <v>10</v>
      </c>
      <c r="G203" s="10">
        <v>0</v>
      </c>
      <c r="H203" s="44">
        <v>0</v>
      </c>
      <c r="I203" s="44" t="s">
        <v>28</v>
      </c>
      <c r="J203" s="23"/>
    </row>
    <row r="204" spans="1:10" s="24" customFormat="1" ht="25.5" customHeight="1" x14ac:dyDescent="0.25">
      <c r="A204" s="168"/>
      <c r="B204" s="162"/>
      <c r="C204" s="161"/>
      <c r="D204" s="161"/>
      <c r="E204" s="161"/>
      <c r="F204" s="6" t="s">
        <v>11</v>
      </c>
      <c r="G204" s="10">
        <v>45815.7</v>
      </c>
      <c r="H204" s="44">
        <v>24891.599999999999</v>
      </c>
      <c r="I204" s="44">
        <f t="shared" si="37"/>
        <v>54.329847628651315</v>
      </c>
      <c r="J204" s="27"/>
    </row>
    <row r="205" spans="1:10" s="24" customFormat="1" ht="16.5" customHeight="1" x14ac:dyDescent="0.25">
      <c r="A205" s="166" t="s">
        <v>34</v>
      </c>
      <c r="B205" s="162" t="s">
        <v>129</v>
      </c>
      <c r="C205" s="161" t="s">
        <v>156</v>
      </c>
      <c r="D205" s="161">
        <v>2021</v>
      </c>
      <c r="E205" s="161">
        <v>2021</v>
      </c>
      <c r="F205" s="6" t="s">
        <v>7</v>
      </c>
      <c r="G205" s="44">
        <f>G206+G207+G208+G209</f>
        <v>285.8</v>
      </c>
      <c r="H205" s="44">
        <f>H206+H207+H208+H209</f>
        <v>119.1</v>
      </c>
      <c r="I205" s="44">
        <f t="shared" si="37"/>
        <v>41.672498250524839</v>
      </c>
      <c r="J205" s="23"/>
    </row>
    <row r="206" spans="1:10" s="24" customFormat="1" ht="16.5" x14ac:dyDescent="0.25">
      <c r="A206" s="167"/>
      <c r="B206" s="162"/>
      <c r="C206" s="161"/>
      <c r="D206" s="161"/>
      <c r="E206" s="161"/>
      <c r="F206" s="6" t="s">
        <v>8</v>
      </c>
      <c r="G206" s="44">
        <v>0</v>
      </c>
      <c r="H206" s="44">
        <v>0</v>
      </c>
      <c r="I206" s="44" t="s">
        <v>28</v>
      </c>
      <c r="J206" s="23"/>
    </row>
    <row r="207" spans="1:10" s="24" customFormat="1" ht="25.5" x14ac:dyDescent="0.25">
      <c r="A207" s="167"/>
      <c r="B207" s="162"/>
      <c r="C207" s="161"/>
      <c r="D207" s="161"/>
      <c r="E207" s="161"/>
      <c r="F207" s="6" t="s">
        <v>9</v>
      </c>
      <c r="G207" s="44">
        <v>285.8</v>
      </c>
      <c r="H207" s="44">
        <v>119.1</v>
      </c>
      <c r="I207" s="44">
        <f t="shared" si="37"/>
        <v>41.672498250524839</v>
      </c>
      <c r="J207" s="23"/>
    </row>
    <row r="208" spans="1:10" s="24" customFormat="1" ht="16.5" x14ac:dyDescent="0.25">
      <c r="A208" s="167"/>
      <c r="B208" s="162"/>
      <c r="C208" s="161"/>
      <c r="D208" s="161"/>
      <c r="E208" s="161"/>
      <c r="F208" s="6" t="s">
        <v>10</v>
      </c>
      <c r="G208" s="44">
        <v>0</v>
      </c>
      <c r="H208" s="44">
        <v>0</v>
      </c>
      <c r="I208" s="44" t="s">
        <v>28</v>
      </c>
      <c r="J208" s="23"/>
    </row>
    <row r="209" spans="1:10" s="24" customFormat="1" ht="25.5" customHeight="1" x14ac:dyDescent="0.25">
      <c r="A209" s="168"/>
      <c r="B209" s="162"/>
      <c r="C209" s="161"/>
      <c r="D209" s="161"/>
      <c r="E209" s="161"/>
      <c r="F209" s="6" t="s">
        <v>11</v>
      </c>
      <c r="G209" s="44">
        <v>0</v>
      </c>
      <c r="H209" s="44">
        <v>0</v>
      </c>
      <c r="I209" s="44" t="s">
        <v>28</v>
      </c>
      <c r="J209" s="27"/>
    </row>
    <row r="210" spans="1:10" s="24" customFormat="1" ht="16.5" customHeight="1" x14ac:dyDescent="0.25">
      <c r="A210" s="166" t="s">
        <v>70</v>
      </c>
      <c r="B210" s="162" t="s">
        <v>130</v>
      </c>
      <c r="C210" s="161" t="s">
        <v>157</v>
      </c>
      <c r="D210" s="161">
        <v>2021</v>
      </c>
      <c r="E210" s="161">
        <v>2021</v>
      </c>
      <c r="F210" s="6" t="s">
        <v>7</v>
      </c>
      <c r="G210" s="44">
        <f>G211+G212+G213+G214</f>
        <v>8.6999999999999993</v>
      </c>
      <c r="H210" s="44">
        <f>H211+H212+H213+H214</f>
        <v>0</v>
      </c>
      <c r="I210" s="44">
        <f t="shared" si="37"/>
        <v>0</v>
      </c>
      <c r="J210" s="23"/>
    </row>
    <row r="211" spans="1:10" s="24" customFormat="1" ht="16.5" x14ac:dyDescent="0.25">
      <c r="A211" s="167"/>
      <c r="B211" s="162"/>
      <c r="C211" s="161"/>
      <c r="D211" s="161"/>
      <c r="E211" s="161"/>
      <c r="F211" s="6" t="s">
        <v>8</v>
      </c>
      <c r="G211" s="44">
        <v>8.6999999999999993</v>
      </c>
      <c r="H211" s="44">
        <v>0</v>
      </c>
      <c r="I211" s="44">
        <f t="shared" si="37"/>
        <v>0</v>
      </c>
      <c r="J211" s="23"/>
    </row>
    <row r="212" spans="1:10" s="24" customFormat="1" ht="25.5" x14ac:dyDescent="0.25">
      <c r="A212" s="167"/>
      <c r="B212" s="162"/>
      <c r="C212" s="161"/>
      <c r="D212" s="161"/>
      <c r="E212" s="161"/>
      <c r="F212" s="6" t="s">
        <v>9</v>
      </c>
      <c r="G212" s="44">
        <v>0</v>
      </c>
      <c r="H212" s="44">
        <v>0</v>
      </c>
      <c r="I212" s="44" t="s">
        <v>28</v>
      </c>
      <c r="J212" s="23"/>
    </row>
    <row r="213" spans="1:10" s="24" customFormat="1" ht="16.5" x14ac:dyDescent="0.25">
      <c r="A213" s="167"/>
      <c r="B213" s="162"/>
      <c r="C213" s="161"/>
      <c r="D213" s="161"/>
      <c r="E213" s="161"/>
      <c r="F213" s="6" t="s">
        <v>10</v>
      </c>
      <c r="G213" s="44">
        <v>0</v>
      </c>
      <c r="H213" s="44">
        <v>0</v>
      </c>
      <c r="I213" s="44" t="s">
        <v>28</v>
      </c>
      <c r="J213" s="23"/>
    </row>
    <row r="214" spans="1:10" s="24" customFormat="1" ht="25.5" customHeight="1" x14ac:dyDescent="0.25">
      <c r="A214" s="168"/>
      <c r="B214" s="162"/>
      <c r="C214" s="161"/>
      <c r="D214" s="161"/>
      <c r="E214" s="161"/>
      <c r="F214" s="6" t="s">
        <v>11</v>
      </c>
      <c r="G214" s="44">
        <v>0</v>
      </c>
      <c r="H214" s="44">
        <v>0</v>
      </c>
      <c r="I214" s="44" t="s">
        <v>28</v>
      </c>
      <c r="J214" s="27"/>
    </row>
    <row r="215" spans="1:10" s="24" customFormat="1" ht="16.5" customHeight="1" x14ac:dyDescent="0.25">
      <c r="A215" s="161" t="s">
        <v>122</v>
      </c>
      <c r="B215" s="161"/>
      <c r="C215" s="161"/>
      <c r="D215" s="161"/>
      <c r="E215" s="161"/>
      <c r="F215" s="6" t="s">
        <v>7</v>
      </c>
      <c r="G215" s="44">
        <f>G220+G225+G230+G235</f>
        <v>343.5</v>
      </c>
      <c r="H215" s="44">
        <f>H220+H225+H230+H235</f>
        <v>118</v>
      </c>
      <c r="I215" s="44">
        <f t="shared" si="37"/>
        <v>34.352256186317319</v>
      </c>
      <c r="J215" s="23"/>
    </row>
    <row r="216" spans="1:10" s="24" customFormat="1" ht="16.5" x14ac:dyDescent="0.25">
      <c r="A216" s="161"/>
      <c r="B216" s="161"/>
      <c r="C216" s="161"/>
      <c r="D216" s="161"/>
      <c r="E216" s="161"/>
      <c r="F216" s="6" t="s">
        <v>8</v>
      </c>
      <c r="G216" s="44">
        <f t="shared" ref="G216:H219" si="38">G221+G226+G231+G236</f>
        <v>0</v>
      </c>
      <c r="H216" s="44">
        <f t="shared" si="38"/>
        <v>0</v>
      </c>
      <c r="I216" s="44" t="s">
        <v>28</v>
      </c>
      <c r="J216" s="23"/>
    </row>
    <row r="217" spans="1:10" s="24" customFormat="1" ht="25.5" x14ac:dyDescent="0.25">
      <c r="A217" s="161"/>
      <c r="B217" s="161"/>
      <c r="C217" s="161"/>
      <c r="D217" s="161"/>
      <c r="E217" s="161"/>
      <c r="F217" s="6" t="s">
        <v>9</v>
      </c>
      <c r="G217" s="44">
        <f t="shared" si="38"/>
        <v>0</v>
      </c>
      <c r="H217" s="44">
        <f t="shared" si="38"/>
        <v>0</v>
      </c>
      <c r="I217" s="44" t="s">
        <v>28</v>
      </c>
      <c r="J217" s="23"/>
    </row>
    <row r="218" spans="1:10" s="24" customFormat="1" ht="16.5" x14ac:dyDescent="0.25">
      <c r="A218" s="161"/>
      <c r="B218" s="161"/>
      <c r="C218" s="161"/>
      <c r="D218" s="161"/>
      <c r="E218" s="161"/>
      <c r="F218" s="6" t="s">
        <v>10</v>
      </c>
      <c r="G218" s="44">
        <f t="shared" si="38"/>
        <v>0</v>
      </c>
      <c r="H218" s="44">
        <f t="shared" si="38"/>
        <v>0</v>
      </c>
      <c r="I218" s="44" t="s">
        <v>28</v>
      </c>
      <c r="J218" s="23"/>
    </row>
    <row r="219" spans="1:10" s="24" customFormat="1" ht="25.5" x14ac:dyDescent="0.25">
      <c r="A219" s="161"/>
      <c r="B219" s="161"/>
      <c r="C219" s="161"/>
      <c r="D219" s="161"/>
      <c r="E219" s="161"/>
      <c r="F219" s="6" t="s">
        <v>11</v>
      </c>
      <c r="G219" s="44">
        <f>G224+G229+G234+G239</f>
        <v>343.5</v>
      </c>
      <c r="H219" s="44">
        <f t="shared" si="38"/>
        <v>118</v>
      </c>
      <c r="I219" s="44">
        <f t="shared" si="37"/>
        <v>34.352256186317319</v>
      </c>
      <c r="J219" s="23"/>
    </row>
    <row r="220" spans="1:10" s="24" customFormat="1" ht="16.5" customHeight="1" x14ac:dyDescent="0.25">
      <c r="A220" s="166" t="s">
        <v>37</v>
      </c>
      <c r="B220" s="162" t="s">
        <v>132</v>
      </c>
      <c r="C220" s="161" t="s">
        <v>158</v>
      </c>
      <c r="D220" s="161">
        <v>2021</v>
      </c>
      <c r="E220" s="161">
        <v>2021</v>
      </c>
      <c r="F220" s="6" t="s">
        <v>7</v>
      </c>
      <c r="G220" s="10">
        <f>G221+G222+G223+G224</f>
        <v>0</v>
      </c>
      <c r="H220" s="44">
        <f>H221+H222+H223+H224</f>
        <v>0</v>
      </c>
      <c r="I220" s="44" t="s">
        <v>28</v>
      </c>
      <c r="J220" s="23"/>
    </row>
    <row r="221" spans="1:10" s="24" customFormat="1" ht="16.5" x14ac:dyDescent="0.25">
      <c r="A221" s="167"/>
      <c r="B221" s="162"/>
      <c r="C221" s="161"/>
      <c r="D221" s="161"/>
      <c r="E221" s="161"/>
      <c r="F221" s="6" t="s">
        <v>8</v>
      </c>
      <c r="G221" s="10">
        <v>0</v>
      </c>
      <c r="H221" s="44">
        <v>0</v>
      </c>
      <c r="I221" s="44" t="s">
        <v>28</v>
      </c>
      <c r="J221" s="23"/>
    </row>
    <row r="222" spans="1:10" s="24" customFormat="1" ht="25.5" x14ac:dyDescent="0.25">
      <c r="A222" s="167"/>
      <c r="B222" s="162"/>
      <c r="C222" s="161"/>
      <c r="D222" s="161"/>
      <c r="E222" s="161"/>
      <c r="F222" s="6" t="s">
        <v>9</v>
      </c>
      <c r="G222" s="10">
        <v>0</v>
      </c>
      <c r="H222" s="44">
        <v>0</v>
      </c>
      <c r="I222" s="44" t="s">
        <v>28</v>
      </c>
      <c r="J222" s="23"/>
    </row>
    <row r="223" spans="1:10" s="24" customFormat="1" ht="16.5" x14ac:dyDescent="0.25">
      <c r="A223" s="167"/>
      <c r="B223" s="162"/>
      <c r="C223" s="161"/>
      <c r="D223" s="161"/>
      <c r="E223" s="161"/>
      <c r="F223" s="6" t="s">
        <v>10</v>
      </c>
      <c r="G223" s="10">
        <v>0</v>
      </c>
      <c r="H223" s="44">
        <v>0</v>
      </c>
      <c r="I223" s="44" t="s">
        <v>28</v>
      </c>
      <c r="J223" s="23"/>
    </row>
    <row r="224" spans="1:10" s="24" customFormat="1" ht="25.5" customHeight="1" x14ac:dyDescent="0.25">
      <c r="A224" s="168"/>
      <c r="B224" s="162"/>
      <c r="C224" s="161"/>
      <c r="D224" s="161"/>
      <c r="E224" s="161"/>
      <c r="F224" s="6" t="s">
        <v>11</v>
      </c>
      <c r="G224" s="10">
        <v>0</v>
      </c>
      <c r="H224" s="44">
        <v>0</v>
      </c>
      <c r="I224" s="44" t="s">
        <v>28</v>
      </c>
      <c r="J224" s="27"/>
    </row>
    <row r="225" spans="1:10" s="24" customFormat="1" ht="16.5" customHeight="1" x14ac:dyDescent="0.25">
      <c r="A225" s="166" t="s">
        <v>39</v>
      </c>
      <c r="B225" s="162" t="s">
        <v>134</v>
      </c>
      <c r="C225" s="161" t="s">
        <v>158</v>
      </c>
      <c r="D225" s="161">
        <v>2021</v>
      </c>
      <c r="E225" s="161">
        <v>2021</v>
      </c>
      <c r="F225" s="6" t="s">
        <v>7</v>
      </c>
      <c r="G225" s="10">
        <f>G226+G227+G228+G229</f>
        <v>201.7</v>
      </c>
      <c r="H225" s="44">
        <f>H226+H227+H228+H229</f>
        <v>0</v>
      </c>
      <c r="I225" s="44">
        <f t="shared" si="37"/>
        <v>0</v>
      </c>
      <c r="J225" s="23"/>
    </row>
    <row r="226" spans="1:10" s="24" customFormat="1" ht="16.5" x14ac:dyDescent="0.25">
      <c r="A226" s="167"/>
      <c r="B226" s="162"/>
      <c r="C226" s="161"/>
      <c r="D226" s="161"/>
      <c r="E226" s="161"/>
      <c r="F226" s="6" t="s">
        <v>8</v>
      </c>
      <c r="G226" s="10">
        <v>0</v>
      </c>
      <c r="H226" s="44">
        <v>0</v>
      </c>
      <c r="I226" s="44" t="s">
        <v>28</v>
      </c>
      <c r="J226" s="23"/>
    </row>
    <row r="227" spans="1:10" s="24" customFormat="1" ht="25.5" x14ac:dyDescent="0.25">
      <c r="A227" s="167"/>
      <c r="B227" s="162"/>
      <c r="C227" s="161"/>
      <c r="D227" s="161"/>
      <c r="E227" s="161"/>
      <c r="F227" s="6" t="s">
        <v>9</v>
      </c>
      <c r="G227" s="10">
        <v>0</v>
      </c>
      <c r="H227" s="44">
        <v>0</v>
      </c>
      <c r="I227" s="44" t="s">
        <v>28</v>
      </c>
      <c r="J227" s="23"/>
    </row>
    <row r="228" spans="1:10" s="24" customFormat="1" ht="16.5" x14ac:dyDescent="0.25">
      <c r="A228" s="167"/>
      <c r="B228" s="162"/>
      <c r="C228" s="161"/>
      <c r="D228" s="161"/>
      <c r="E228" s="161"/>
      <c r="F228" s="6" t="s">
        <v>10</v>
      </c>
      <c r="G228" s="10">
        <v>0</v>
      </c>
      <c r="H228" s="44">
        <v>0</v>
      </c>
      <c r="I228" s="44" t="s">
        <v>28</v>
      </c>
      <c r="J228" s="23"/>
    </row>
    <row r="229" spans="1:10" s="24" customFormat="1" ht="25.5" customHeight="1" x14ac:dyDescent="0.25">
      <c r="A229" s="168"/>
      <c r="B229" s="162"/>
      <c r="C229" s="161"/>
      <c r="D229" s="161"/>
      <c r="E229" s="161"/>
      <c r="F229" s="6" t="s">
        <v>11</v>
      </c>
      <c r="G229" s="10">
        <v>201.7</v>
      </c>
      <c r="H229" s="44">
        <v>0</v>
      </c>
      <c r="I229" s="44">
        <f t="shared" si="37"/>
        <v>0</v>
      </c>
      <c r="J229" s="27"/>
    </row>
    <row r="230" spans="1:10" s="24" customFormat="1" ht="16.5" customHeight="1" x14ac:dyDescent="0.25">
      <c r="A230" s="166" t="s">
        <v>41</v>
      </c>
      <c r="B230" s="162" t="s">
        <v>133</v>
      </c>
      <c r="C230" s="161" t="s">
        <v>158</v>
      </c>
      <c r="D230" s="161">
        <v>2021</v>
      </c>
      <c r="E230" s="161">
        <v>2021</v>
      </c>
      <c r="F230" s="6" t="s">
        <v>7</v>
      </c>
      <c r="G230" s="10">
        <f>G231+G232+G233+G234</f>
        <v>0</v>
      </c>
      <c r="H230" s="44">
        <f>H231+H232+H233+H234</f>
        <v>0</v>
      </c>
      <c r="I230" s="44" t="s">
        <v>28</v>
      </c>
      <c r="J230" s="23"/>
    </row>
    <row r="231" spans="1:10" s="24" customFormat="1" ht="16.5" x14ac:dyDescent="0.25">
      <c r="A231" s="167"/>
      <c r="B231" s="162"/>
      <c r="C231" s="161"/>
      <c r="D231" s="161"/>
      <c r="E231" s="161"/>
      <c r="F231" s="6" t="s">
        <v>8</v>
      </c>
      <c r="G231" s="10">
        <v>0</v>
      </c>
      <c r="H231" s="44">
        <v>0</v>
      </c>
      <c r="I231" s="44" t="s">
        <v>28</v>
      </c>
      <c r="J231" s="23"/>
    </row>
    <row r="232" spans="1:10" s="24" customFormat="1" ht="25.5" x14ac:dyDescent="0.25">
      <c r="A232" s="167"/>
      <c r="B232" s="162"/>
      <c r="C232" s="161"/>
      <c r="D232" s="161"/>
      <c r="E232" s="161"/>
      <c r="F232" s="6" t="s">
        <v>9</v>
      </c>
      <c r="G232" s="10">
        <v>0</v>
      </c>
      <c r="H232" s="44">
        <v>0</v>
      </c>
      <c r="I232" s="44" t="s">
        <v>28</v>
      </c>
      <c r="J232" s="23"/>
    </row>
    <row r="233" spans="1:10" s="24" customFormat="1" ht="16.5" x14ac:dyDescent="0.25">
      <c r="A233" s="167"/>
      <c r="B233" s="162"/>
      <c r="C233" s="161"/>
      <c r="D233" s="161"/>
      <c r="E233" s="161"/>
      <c r="F233" s="6" t="s">
        <v>10</v>
      </c>
      <c r="G233" s="10">
        <v>0</v>
      </c>
      <c r="H233" s="44">
        <v>0</v>
      </c>
      <c r="I233" s="44" t="s">
        <v>28</v>
      </c>
      <c r="J233" s="23"/>
    </row>
    <row r="234" spans="1:10" s="24" customFormat="1" ht="25.5" customHeight="1" x14ac:dyDescent="0.25">
      <c r="A234" s="168"/>
      <c r="B234" s="162"/>
      <c r="C234" s="161"/>
      <c r="D234" s="161"/>
      <c r="E234" s="161"/>
      <c r="F234" s="6" t="s">
        <v>11</v>
      </c>
      <c r="G234" s="10">
        <v>0</v>
      </c>
      <c r="H234" s="44">
        <v>0</v>
      </c>
      <c r="I234" s="44" t="s">
        <v>28</v>
      </c>
      <c r="J234" s="27"/>
    </row>
    <row r="235" spans="1:10" s="24" customFormat="1" ht="16.5" customHeight="1" x14ac:dyDescent="0.25">
      <c r="A235" s="166" t="s">
        <v>43</v>
      </c>
      <c r="B235" s="162" t="s">
        <v>123</v>
      </c>
      <c r="C235" s="161" t="s">
        <v>159</v>
      </c>
      <c r="D235" s="161">
        <v>2021</v>
      </c>
      <c r="E235" s="161">
        <v>2021</v>
      </c>
      <c r="F235" s="6" t="s">
        <v>7</v>
      </c>
      <c r="G235" s="10">
        <f>G236+G237+G238+G239</f>
        <v>141.80000000000001</v>
      </c>
      <c r="H235" s="44">
        <f>H236+H237+H238+H239</f>
        <v>118</v>
      </c>
      <c r="I235" s="44">
        <f t="shared" si="37"/>
        <v>83.215796897038075</v>
      </c>
      <c r="J235" s="23"/>
    </row>
    <row r="236" spans="1:10" s="24" customFormat="1" ht="16.5" x14ac:dyDescent="0.25">
      <c r="A236" s="167"/>
      <c r="B236" s="162"/>
      <c r="C236" s="161"/>
      <c r="D236" s="161"/>
      <c r="E236" s="161"/>
      <c r="F236" s="6" t="s">
        <v>8</v>
      </c>
      <c r="G236" s="10">
        <v>0</v>
      </c>
      <c r="H236" s="44">
        <v>0</v>
      </c>
      <c r="I236" s="44" t="s">
        <v>28</v>
      </c>
      <c r="J236" s="23"/>
    </row>
    <row r="237" spans="1:10" s="24" customFormat="1" ht="25.5" x14ac:dyDescent="0.25">
      <c r="A237" s="167"/>
      <c r="B237" s="162"/>
      <c r="C237" s="161"/>
      <c r="D237" s="161"/>
      <c r="E237" s="161"/>
      <c r="F237" s="6" t="s">
        <v>9</v>
      </c>
      <c r="G237" s="10">
        <v>0</v>
      </c>
      <c r="H237" s="44">
        <v>0</v>
      </c>
      <c r="I237" s="44" t="s">
        <v>28</v>
      </c>
      <c r="J237" s="23"/>
    </row>
    <row r="238" spans="1:10" s="24" customFormat="1" ht="16.5" x14ac:dyDescent="0.25">
      <c r="A238" s="167"/>
      <c r="B238" s="162"/>
      <c r="C238" s="161"/>
      <c r="D238" s="161"/>
      <c r="E238" s="161"/>
      <c r="F238" s="6" t="s">
        <v>10</v>
      </c>
      <c r="G238" s="10">
        <v>0</v>
      </c>
      <c r="H238" s="44">
        <v>0</v>
      </c>
      <c r="I238" s="44" t="s">
        <v>28</v>
      </c>
      <c r="J238" s="23"/>
    </row>
    <row r="239" spans="1:10" s="24" customFormat="1" ht="25.5" customHeight="1" x14ac:dyDescent="0.25">
      <c r="A239" s="168"/>
      <c r="B239" s="162"/>
      <c r="C239" s="161"/>
      <c r="D239" s="161"/>
      <c r="E239" s="161"/>
      <c r="F239" s="6" t="s">
        <v>11</v>
      </c>
      <c r="G239" s="10">
        <v>141.80000000000001</v>
      </c>
      <c r="H239" s="44">
        <v>118</v>
      </c>
      <c r="I239" s="44">
        <f t="shared" si="37"/>
        <v>83.215796897038075</v>
      </c>
      <c r="J239" s="27"/>
    </row>
    <row r="240" spans="1:10" s="24" customFormat="1" ht="16.5" customHeight="1" x14ac:dyDescent="0.25">
      <c r="A240" s="161" t="s">
        <v>124</v>
      </c>
      <c r="B240" s="161"/>
      <c r="C240" s="161"/>
      <c r="D240" s="161"/>
      <c r="E240" s="161"/>
      <c r="F240" s="6" t="s">
        <v>7</v>
      </c>
      <c r="G240" s="44">
        <f>G245</f>
        <v>4724.5</v>
      </c>
      <c r="H240" s="44">
        <f>H245</f>
        <v>2362.1999999999998</v>
      </c>
      <c r="I240" s="44">
        <f t="shared" si="37"/>
        <v>49.998941686950999</v>
      </c>
      <c r="J240" s="23"/>
    </row>
    <row r="241" spans="1:10" s="24" customFormat="1" ht="16.5" x14ac:dyDescent="0.25">
      <c r="A241" s="161"/>
      <c r="B241" s="161"/>
      <c r="C241" s="161"/>
      <c r="D241" s="161"/>
      <c r="E241" s="161"/>
      <c r="F241" s="6" t="s">
        <v>8</v>
      </c>
      <c r="G241" s="44">
        <f t="shared" ref="G241:H244" si="39">G246</f>
        <v>0</v>
      </c>
      <c r="H241" s="44">
        <f t="shared" si="39"/>
        <v>0</v>
      </c>
      <c r="I241" s="44" t="s">
        <v>28</v>
      </c>
      <c r="J241" s="23"/>
    </row>
    <row r="242" spans="1:10" s="24" customFormat="1" ht="25.5" x14ac:dyDescent="0.25">
      <c r="A242" s="161"/>
      <c r="B242" s="161"/>
      <c r="C242" s="161"/>
      <c r="D242" s="161"/>
      <c r="E242" s="161"/>
      <c r="F242" s="6" t="s">
        <v>9</v>
      </c>
      <c r="G242" s="44">
        <f t="shared" si="39"/>
        <v>0</v>
      </c>
      <c r="H242" s="44">
        <f t="shared" si="39"/>
        <v>0</v>
      </c>
      <c r="I242" s="44" t="s">
        <v>28</v>
      </c>
      <c r="J242" s="23"/>
    </row>
    <row r="243" spans="1:10" s="24" customFormat="1" ht="16.5" x14ac:dyDescent="0.25">
      <c r="A243" s="161"/>
      <c r="B243" s="161"/>
      <c r="C243" s="161"/>
      <c r="D243" s="161"/>
      <c r="E243" s="161"/>
      <c r="F243" s="6" t="s">
        <v>10</v>
      </c>
      <c r="G243" s="44">
        <f t="shared" si="39"/>
        <v>0</v>
      </c>
      <c r="H243" s="44">
        <f t="shared" si="39"/>
        <v>0</v>
      </c>
      <c r="I243" s="44" t="s">
        <v>28</v>
      </c>
      <c r="J243" s="23"/>
    </row>
    <row r="244" spans="1:10" s="24" customFormat="1" ht="25.5" x14ac:dyDescent="0.25">
      <c r="A244" s="161"/>
      <c r="B244" s="161"/>
      <c r="C244" s="161"/>
      <c r="D244" s="161"/>
      <c r="E244" s="161"/>
      <c r="F244" s="6" t="s">
        <v>11</v>
      </c>
      <c r="G244" s="44">
        <f t="shared" si="39"/>
        <v>4724.5</v>
      </c>
      <c r="H244" s="44">
        <f t="shared" si="39"/>
        <v>2362.1999999999998</v>
      </c>
      <c r="I244" s="44">
        <f t="shared" si="37"/>
        <v>49.998941686950999</v>
      </c>
      <c r="J244" s="23"/>
    </row>
    <row r="245" spans="1:10" s="24" customFormat="1" ht="16.5" customHeight="1" x14ac:dyDescent="0.25">
      <c r="A245" s="166" t="s">
        <v>46</v>
      </c>
      <c r="B245" s="163" t="s">
        <v>135</v>
      </c>
      <c r="C245" s="161" t="s">
        <v>160</v>
      </c>
      <c r="D245" s="161">
        <v>2021</v>
      </c>
      <c r="E245" s="161">
        <v>2021</v>
      </c>
      <c r="F245" s="6" t="s">
        <v>7</v>
      </c>
      <c r="G245" s="44">
        <f>G246+G247+G248+G249</f>
        <v>4724.5</v>
      </c>
      <c r="H245" s="44">
        <f>H246+H247+H248+H249</f>
        <v>2362.1999999999998</v>
      </c>
      <c r="I245" s="44">
        <f t="shared" si="37"/>
        <v>49.998941686950999</v>
      </c>
      <c r="J245" s="23"/>
    </row>
    <row r="246" spans="1:10" s="24" customFormat="1" ht="16.5" x14ac:dyDescent="0.25">
      <c r="A246" s="167"/>
      <c r="B246" s="164"/>
      <c r="C246" s="161"/>
      <c r="D246" s="161"/>
      <c r="E246" s="161"/>
      <c r="F246" s="6" t="s">
        <v>8</v>
      </c>
      <c r="G246" s="44">
        <v>0</v>
      </c>
      <c r="H246" s="44">
        <v>0</v>
      </c>
      <c r="I246" s="44" t="s">
        <v>28</v>
      </c>
      <c r="J246" s="23"/>
    </row>
    <row r="247" spans="1:10" s="24" customFormat="1" ht="25.5" x14ac:dyDescent="0.25">
      <c r="A247" s="167"/>
      <c r="B247" s="164"/>
      <c r="C247" s="161"/>
      <c r="D247" s="161"/>
      <c r="E247" s="161"/>
      <c r="F247" s="6" t="s">
        <v>9</v>
      </c>
      <c r="G247" s="44">
        <v>0</v>
      </c>
      <c r="H247" s="44">
        <v>0</v>
      </c>
      <c r="I247" s="44" t="s">
        <v>28</v>
      </c>
      <c r="J247" s="23"/>
    </row>
    <row r="248" spans="1:10" s="24" customFormat="1" ht="16.5" x14ac:dyDescent="0.25">
      <c r="A248" s="167"/>
      <c r="B248" s="164"/>
      <c r="C248" s="161"/>
      <c r="D248" s="161"/>
      <c r="E248" s="161"/>
      <c r="F248" s="6" t="s">
        <v>10</v>
      </c>
      <c r="G248" s="44">
        <v>0</v>
      </c>
      <c r="H248" s="44">
        <v>0</v>
      </c>
      <c r="I248" s="44" t="s">
        <v>28</v>
      </c>
      <c r="J248" s="23"/>
    </row>
    <row r="249" spans="1:10" s="24" customFormat="1" ht="25.5" customHeight="1" x14ac:dyDescent="0.25">
      <c r="A249" s="168"/>
      <c r="B249" s="165"/>
      <c r="C249" s="161"/>
      <c r="D249" s="161"/>
      <c r="E249" s="161"/>
      <c r="F249" s="6" t="s">
        <v>11</v>
      </c>
      <c r="G249" s="44">
        <v>4724.5</v>
      </c>
      <c r="H249" s="44">
        <v>2362.1999999999998</v>
      </c>
      <c r="I249" s="44">
        <f>H249/G249*100</f>
        <v>49.998941686950999</v>
      </c>
      <c r="J249" s="27"/>
    </row>
    <row r="250" spans="1:10" s="24" customFormat="1" ht="16.5" x14ac:dyDescent="0.25">
      <c r="A250" s="136" t="s">
        <v>248</v>
      </c>
      <c r="B250" s="136"/>
      <c r="C250" s="136"/>
      <c r="D250" s="136"/>
      <c r="E250" s="136"/>
      <c r="F250" s="20" t="s">
        <v>7</v>
      </c>
      <c r="G250" s="12">
        <f>G255+G290+G300+G330+G340</f>
        <v>1187.5999999999999</v>
      </c>
      <c r="H250" s="12">
        <f>H255+H290+H300+H330+H340</f>
        <v>902.7</v>
      </c>
      <c r="I250" s="12">
        <f>H250/G250*100</f>
        <v>76.01044122600203</v>
      </c>
      <c r="J250" s="23"/>
    </row>
    <row r="251" spans="1:10" s="24" customFormat="1" ht="16.5" x14ac:dyDescent="0.25">
      <c r="A251" s="136"/>
      <c r="B251" s="136"/>
      <c r="C251" s="136"/>
      <c r="D251" s="136"/>
      <c r="E251" s="136"/>
      <c r="F251" s="20" t="s">
        <v>8</v>
      </c>
      <c r="G251" s="12">
        <f t="shared" ref="G251:H254" si="40">G256+G291+G301+G331+G341</f>
        <v>133.80000000000001</v>
      </c>
      <c r="H251" s="12">
        <f t="shared" si="40"/>
        <v>133.80000000000001</v>
      </c>
      <c r="I251" s="12">
        <f>H251/G251*100</f>
        <v>100</v>
      </c>
      <c r="J251" s="23"/>
    </row>
    <row r="252" spans="1:10" s="24" customFormat="1" ht="25.5" x14ac:dyDescent="0.25">
      <c r="A252" s="136"/>
      <c r="B252" s="136"/>
      <c r="C252" s="136"/>
      <c r="D252" s="136"/>
      <c r="E252" s="136"/>
      <c r="F252" s="20" t="s">
        <v>9</v>
      </c>
      <c r="G252" s="12">
        <f t="shared" si="40"/>
        <v>219</v>
      </c>
      <c r="H252" s="12">
        <f t="shared" si="40"/>
        <v>219</v>
      </c>
      <c r="I252" s="12">
        <f t="shared" ref="I252" si="41">H252/G252*100</f>
        <v>100</v>
      </c>
      <c r="J252" s="23"/>
    </row>
    <row r="253" spans="1:10" s="24" customFormat="1" ht="16.5" x14ac:dyDescent="0.25">
      <c r="A253" s="136"/>
      <c r="B253" s="136"/>
      <c r="C253" s="136"/>
      <c r="D253" s="136"/>
      <c r="E253" s="136"/>
      <c r="F253" s="20" t="s">
        <v>10</v>
      </c>
      <c r="G253" s="12">
        <f t="shared" si="40"/>
        <v>0</v>
      </c>
      <c r="H253" s="12">
        <f t="shared" si="40"/>
        <v>0</v>
      </c>
      <c r="I253" s="12" t="s">
        <v>28</v>
      </c>
      <c r="J253" s="23"/>
    </row>
    <row r="254" spans="1:10" s="24" customFormat="1" ht="25.5" x14ac:dyDescent="0.25">
      <c r="A254" s="136"/>
      <c r="B254" s="136"/>
      <c r="C254" s="136"/>
      <c r="D254" s="136"/>
      <c r="E254" s="136"/>
      <c r="F254" s="20" t="s">
        <v>11</v>
      </c>
      <c r="G254" s="12">
        <f t="shared" si="40"/>
        <v>834.8</v>
      </c>
      <c r="H254" s="12">
        <f t="shared" si="40"/>
        <v>549.9</v>
      </c>
      <c r="I254" s="12">
        <f t="shared" ref="I254:I334" si="42">H254/G254*100</f>
        <v>65.872065165309053</v>
      </c>
      <c r="J254" s="23"/>
    </row>
    <row r="255" spans="1:10" s="24" customFormat="1" ht="16.5" x14ac:dyDescent="0.25">
      <c r="A255" s="91">
        <v>1</v>
      </c>
      <c r="B255" s="91" t="s">
        <v>285</v>
      </c>
      <c r="C255" s="91"/>
      <c r="D255" s="91"/>
      <c r="E255" s="91"/>
      <c r="F255" s="36" t="s">
        <v>7</v>
      </c>
      <c r="G255" s="10">
        <f>G260+G265+G270+G275+G280+G285</f>
        <v>100</v>
      </c>
      <c r="H255" s="10">
        <f>H260+H265+H270+H275+H280+H285</f>
        <v>10</v>
      </c>
      <c r="I255" s="10">
        <f t="shared" si="42"/>
        <v>10</v>
      </c>
      <c r="J255" s="23"/>
    </row>
    <row r="256" spans="1:10" s="24" customFormat="1" ht="16.5" x14ac:dyDescent="0.25">
      <c r="A256" s="91"/>
      <c r="B256" s="91"/>
      <c r="C256" s="91"/>
      <c r="D256" s="91"/>
      <c r="E256" s="91"/>
      <c r="F256" s="36" t="s">
        <v>8</v>
      </c>
      <c r="G256" s="10">
        <f t="shared" ref="G256:H259" si="43">G261+G266+G271+G276+G281+G286</f>
        <v>0</v>
      </c>
      <c r="H256" s="10">
        <f t="shared" si="43"/>
        <v>0</v>
      </c>
      <c r="I256" s="10" t="s">
        <v>28</v>
      </c>
      <c r="J256" s="23"/>
    </row>
    <row r="257" spans="1:10" s="24" customFormat="1" ht="25.5" x14ac:dyDescent="0.25">
      <c r="A257" s="91"/>
      <c r="B257" s="91"/>
      <c r="C257" s="91"/>
      <c r="D257" s="91"/>
      <c r="E257" s="91"/>
      <c r="F257" s="36" t="s">
        <v>9</v>
      </c>
      <c r="G257" s="10">
        <f t="shared" si="43"/>
        <v>0</v>
      </c>
      <c r="H257" s="10">
        <f t="shared" si="43"/>
        <v>0</v>
      </c>
      <c r="I257" s="10" t="s">
        <v>28</v>
      </c>
      <c r="J257" s="23"/>
    </row>
    <row r="258" spans="1:10" s="24" customFormat="1" ht="16.5" x14ac:dyDescent="0.25">
      <c r="A258" s="91"/>
      <c r="B258" s="91"/>
      <c r="C258" s="91"/>
      <c r="D258" s="91"/>
      <c r="E258" s="91"/>
      <c r="F258" s="36" t="s">
        <v>10</v>
      </c>
      <c r="G258" s="10">
        <f t="shared" si="43"/>
        <v>0</v>
      </c>
      <c r="H258" s="10">
        <f t="shared" si="43"/>
        <v>0</v>
      </c>
      <c r="I258" s="10" t="s">
        <v>28</v>
      </c>
      <c r="J258" s="23"/>
    </row>
    <row r="259" spans="1:10" s="24" customFormat="1" ht="25.5" x14ac:dyDescent="0.25">
      <c r="A259" s="91"/>
      <c r="B259" s="91"/>
      <c r="C259" s="91"/>
      <c r="D259" s="91"/>
      <c r="E259" s="91"/>
      <c r="F259" s="36" t="s">
        <v>11</v>
      </c>
      <c r="G259" s="10">
        <f t="shared" si="43"/>
        <v>100</v>
      </c>
      <c r="H259" s="10">
        <f t="shared" si="43"/>
        <v>10</v>
      </c>
      <c r="I259" s="10">
        <f t="shared" si="42"/>
        <v>10</v>
      </c>
      <c r="J259" s="23"/>
    </row>
    <row r="260" spans="1:10" s="24" customFormat="1" ht="16.5" customHeight="1" x14ac:dyDescent="0.25">
      <c r="A260" s="134" t="s">
        <v>26</v>
      </c>
      <c r="B260" s="209" t="s">
        <v>226</v>
      </c>
      <c r="C260" s="91" t="s">
        <v>139</v>
      </c>
      <c r="D260" s="91">
        <v>2021</v>
      </c>
      <c r="E260" s="91">
        <v>2021</v>
      </c>
      <c r="F260" s="36" t="s">
        <v>7</v>
      </c>
      <c r="G260" s="10">
        <f>G261+G262+G263+G264</f>
        <v>10</v>
      </c>
      <c r="H260" s="10">
        <f>H261+H262+H263+H264</f>
        <v>10</v>
      </c>
      <c r="I260" s="10">
        <f t="shared" si="42"/>
        <v>100</v>
      </c>
      <c r="J260" s="23"/>
    </row>
    <row r="261" spans="1:10" s="24" customFormat="1" ht="16.5" x14ac:dyDescent="0.25">
      <c r="A261" s="134"/>
      <c r="B261" s="209"/>
      <c r="C261" s="91"/>
      <c r="D261" s="91"/>
      <c r="E261" s="91"/>
      <c r="F261" s="36" t="s">
        <v>8</v>
      </c>
      <c r="G261" s="10">
        <v>0</v>
      </c>
      <c r="H261" s="10">
        <v>0</v>
      </c>
      <c r="I261" s="10" t="s">
        <v>28</v>
      </c>
      <c r="J261" s="23"/>
    </row>
    <row r="262" spans="1:10" s="24" customFormat="1" ht="25.5" x14ac:dyDescent="0.25">
      <c r="A262" s="134"/>
      <c r="B262" s="209"/>
      <c r="C262" s="91"/>
      <c r="D262" s="91"/>
      <c r="E262" s="91"/>
      <c r="F262" s="36" t="s">
        <v>9</v>
      </c>
      <c r="G262" s="10">
        <v>0</v>
      </c>
      <c r="H262" s="10">
        <v>0</v>
      </c>
      <c r="I262" s="10" t="s">
        <v>28</v>
      </c>
      <c r="J262" s="23"/>
    </row>
    <row r="263" spans="1:10" s="24" customFormat="1" ht="16.5" x14ac:dyDescent="0.25">
      <c r="A263" s="134"/>
      <c r="B263" s="209"/>
      <c r="C263" s="91"/>
      <c r="D263" s="91"/>
      <c r="E263" s="91"/>
      <c r="F263" s="36" t="s">
        <v>10</v>
      </c>
      <c r="G263" s="10">
        <v>0</v>
      </c>
      <c r="H263" s="10">
        <v>0</v>
      </c>
      <c r="I263" s="10" t="s">
        <v>28</v>
      </c>
      <c r="J263" s="23"/>
    </row>
    <row r="264" spans="1:10" s="24" customFormat="1" ht="25.5" x14ac:dyDescent="0.25">
      <c r="A264" s="134"/>
      <c r="B264" s="209"/>
      <c r="C264" s="91"/>
      <c r="D264" s="91"/>
      <c r="E264" s="91"/>
      <c r="F264" s="36" t="s">
        <v>11</v>
      </c>
      <c r="G264" s="10">
        <v>10</v>
      </c>
      <c r="H264" s="10">
        <v>10</v>
      </c>
      <c r="I264" s="10">
        <f t="shared" si="42"/>
        <v>100</v>
      </c>
      <c r="J264" s="23"/>
    </row>
    <row r="265" spans="1:10" s="24" customFormat="1" ht="16.5" customHeight="1" x14ac:dyDescent="0.25">
      <c r="A265" s="134" t="s">
        <v>33</v>
      </c>
      <c r="B265" s="209" t="s">
        <v>227</v>
      </c>
      <c r="C265" s="91" t="s">
        <v>139</v>
      </c>
      <c r="D265" s="91">
        <v>2021</v>
      </c>
      <c r="E265" s="91">
        <v>2021</v>
      </c>
      <c r="F265" s="36" t="s">
        <v>7</v>
      </c>
      <c r="G265" s="10">
        <f>G266+G267+G269+G268</f>
        <v>90</v>
      </c>
      <c r="H265" s="10">
        <f>H266+H267+H269+H268</f>
        <v>0</v>
      </c>
      <c r="I265" s="10">
        <f t="shared" si="42"/>
        <v>0</v>
      </c>
      <c r="J265" s="23"/>
    </row>
    <row r="266" spans="1:10" s="24" customFormat="1" ht="16.5" x14ac:dyDescent="0.25">
      <c r="A266" s="134"/>
      <c r="B266" s="209"/>
      <c r="C266" s="91"/>
      <c r="D266" s="91"/>
      <c r="E266" s="91"/>
      <c r="F266" s="36" t="s">
        <v>8</v>
      </c>
      <c r="G266" s="10">
        <v>0</v>
      </c>
      <c r="H266" s="10">
        <v>0</v>
      </c>
      <c r="I266" s="10" t="s">
        <v>28</v>
      </c>
      <c r="J266" s="23"/>
    </row>
    <row r="267" spans="1:10" s="24" customFormat="1" ht="25.5" x14ac:dyDescent="0.25">
      <c r="A267" s="134"/>
      <c r="B267" s="209"/>
      <c r="C267" s="91"/>
      <c r="D267" s="91"/>
      <c r="E267" s="91"/>
      <c r="F267" s="36" t="s">
        <v>9</v>
      </c>
      <c r="G267" s="10">
        <v>0</v>
      </c>
      <c r="H267" s="10">
        <v>0</v>
      </c>
      <c r="I267" s="10" t="s">
        <v>28</v>
      </c>
      <c r="J267" s="23"/>
    </row>
    <row r="268" spans="1:10" s="24" customFormat="1" ht="16.5" x14ac:dyDescent="0.25">
      <c r="A268" s="134"/>
      <c r="B268" s="209"/>
      <c r="C268" s="91"/>
      <c r="D268" s="91"/>
      <c r="E268" s="91"/>
      <c r="F268" s="36" t="s">
        <v>10</v>
      </c>
      <c r="G268" s="10">
        <v>0</v>
      </c>
      <c r="H268" s="10">
        <v>0</v>
      </c>
      <c r="I268" s="10" t="s">
        <v>28</v>
      </c>
      <c r="J268" s="23"/>
    </row>
    <row r="269" spans="1:10" s="24" customFormat="1" ht="25.5" x14ac:dyDescent="0.25">
      <c r="A269" s="134"/>
      <c r="B269" s="209"/>
      <c r="C269" s="91"/>
      <c r="D269" s="91"/>
      <c r="E269" s="91"/>
      <c r="F269" s="36" t="s">
        <v>11</v>
      </c>
      <c r="G269" s="10">
        <v>90</v>
      </c>
      <c r="H269" s="10">
        <v>0</v>
      </c>
      <c r="I269" s="10">
        <f t="shared" si="42"/>
        <v>0</v>
      </c>
      <c r="J269" s="23"/>
    </row>
    <row r="270" spans="1:10" s="24" customFormat="1" ht="16.5" customHeight="1" x14ac:dyDescent="0.25">
      <c r="A270" s="134" t="s">
        <v>34</v>
      </c>
      <c r="B270" s="209" t="s">
        <v>228</v>
      </c>
      <c r="C270" s="91" t="s">
        <v>139</v>
      </c>
      <c r="D270" s="91">
        <v>2021</v>
      </c>
      <c r="E270" s="91">
        <v>2021</v>
      </c>
      <c r="F270" s="36" t="s">
        <v>7</v>
      </c>
      <c r="G270" s="10">
        <f>G271+G272+G273+G274</f>
        <v>0</v>
      </c>
      <c r="H270" s="10">
        <f>H271+H272+H273+H274</f>
        <v>0</v>
      </c>
      <c r="I270" s="10" t="s">
        <v>28</v>
      </c>
      <c r="J270" s="23"/>
    </row>
    <row r="271" spans="1:10" s="24" customFormat="1" ht="16.5" x14ac:dyDescent="0.25">
      <c r="A271" s="134"/>
      <c r="B271" s="209"/>
      <c r="C271" s="91"/>
      <c r="D271" s="91"/>
      <c r="E271" s="91"/>
      <c r="F271" s="36" t="s">
        <v>8</v>
      </c>
      <c r="G271" s="10">
        <v>0</v>
      </c>
      <c r="H271" s="10">
        <v>0</v>
      </c>
      <c r="I271" s="10" t="s">
        <v>28</v>
      </c>
      <c r="J271" s="23"/>
    </row>
    <row r="272" spans="1:10" s="24" customFormat="1" ht="25.5" x14ac:dyDescent="0.25">
      <c r="A272" s="134"/>
      <c r="B272" s="209"/>
      <c r="C272" s="91"/>
      <c r="D272" s="91"/>
      <c r="E272" s="91"/>
      <c r="F272" s="36" t="s">
        <v>9</v>
      </c>
      <c r="G272" s="10">
        <v>0</v>
      </c>
      <c r="H272" s="10">
        <v>0</v>
      </c>
      <c r="I272" s="10" t="s">
        <v>28</v>
      </c>
      <c r="J272" s="23"/>
    </row>
    <row r="273" spans="1:10" s="24" customFormat="1" ht="16.5" x14ac:dyDescent="0.25">
      <c r="A273" s="134"/>
      <c r="B273" s="209"/>
      <c r="C273" s="91"/>
      <c r="D273" s="91"/>
      <c r="E273" s="91"/>
      <c r="F273" s="36" t="s">
        <v>10</v>
      </c>
      <c r="G273" s="10">
        <v>0</v>
      </c>
      <c r="H273" s="10">
        <v>0</v>
      </c>
      <c r="I273" s="10" t="s">
        <v>28</v>
      </c>
      <c r="J273" s="23"/>
    </row>
    <row r="274" spans="1:10" s="24" customFormat="1" ht="25.5" x14ac:dyDescent="0.25">
      <c r="A274" s="134"/>
      <c r="B274" s="209"/>
      <c r="C274" s="91"/>
      <c r="D274" s="91"/>
      <c r="E274" s="91"/>
      <c r="F274" s="36" t="s">
        <v>11</v>
      </c>
      <c r="G274" s="10">
        <v>0</v>
      </c>
      <c r="H274" s="10">
        <v>0</v>
      </c>
      <c r="I274" s="10" t="s">
        <v>28</v>
      </c>
      <c r="J274" s="23"/>
    </row>
    <row r="275" spans="1:10" s="24" customFormat="1" ht="16.5" customHeight="1" x14ac:dyDescent="0.25">
      <c r="A275" s="134" t="s">
        <v>70</v>
      </c>
      <c r="B275" s="209" t="s">
        <v>229</v>
      </c>
      <c r="C275" s="91" t="s">
        <v>139</v>
      </c>
      <c r="D275" s="91">
        <v>2021</v>
      </c>
      <c r="E275" s="91">
        <v>2021</v>
      </c>
      <c r="F275" s="36" t="s">
        <v>7</v>
      </c>
      <c r="G275" s="10">
        <f>G276+G277+G278+G279</f>
        <v>0</v>
      </c>
      <c r="H275" s="10">
        <f>H276+H277+H278+H279</f>
        <v>0</v>
      </c>
      <c r="I275" s="10" t="s">
        <v>28</v>
      </c>
      <c r="J275" s="23"/>
    </row>
    <row r="276" spans="1:10" s="24" customFormat="1" ht="16.5" x14ac:dyDescent="0.25">
      <c r="A276" s="134"/>
      <c r="B276" s="209"/>
      <c r="C276" s="91"/>
      <c r="D276" s="91"/>
      <c r="E276" s="91"/>
      <c r="F276" s="36" t="s">
        <v>8</v>
      </c>
      <c r="G276" s="10">
        <v>0</v>
      </c>
      <c r="H276" s="10">
        <v>0</v>
      </c>
      <c r="I276" s="10" t="s">
        <v>28</v>
      </c>
      <c r="J276" s="23"/>
    </row>
    <row r="277" spans="1:10" s="24" customFormat="1" ht="25.5" x14ac:dyDescent="0.25">
      <c r="A277" s="134"/>
      <c r="B277" s="209"/>
      <c r="C277" s="91"/>
      <c r="D277" s="91"/>
      <c r="E277" s="91"/>
      <c r="F277" s="36" t="s">
        <v>9</v>
      </c>
      <c r="G277" s="10">
        <v>0</v>
      </c>
      <c r="H277" s="10">
        <v>0</v>
      </c>
      <c r="I277" s="10" t="s">
        <v>28</v>
      </c>
      <c r="J277" s="23"/>
    </row>
    <row r="278" spans="1:10" s="24" customFormat="1" ht="16.5" x14ac:dyDescent="0.25">
      <c r="A278" s="134"/>
      <c r="B278" s="209"/>
      <c r="C278" s="91"/>
      <c r="D278" s="91"/>
      <c r="E278" s="91"/>
      <c r="F278" s="36" t="s">
        <v>10</v>
      </c>
      <c r="G278" s="10">
        <v>0</v>
      </c>
      <c r="H278" s="10">
        <v>0</v>
      </c>
      <c r="I278" s="10" t="s">
        <v>28</v>
      </c>
      <c r="J278" s="23"/>
    </row>
    <row r="279" spans="1:10" s="24" customFormat="1" ht="25.5" x14ac:dyDescent="0.25">
      <c r="A279" s="134"/>
      <c r="B279" s="209"/>
      <c r="C279" s="91"/>
      <c r="D279" s="91"/>
      <c r="E279" s="91"/>
      <c r="F279" s="36" t="s">
        <v>11</v>
      </c>
      <c r="G279" s="10">
        <v>0</v>
      </c>
      <c r="H279" s="10">
        <v>0</v>
      </c>
      <c r="I279" s="10" t="s">
        <v>28</v>
      </c>
      <c r="J279" s="23"/>
    </row>
    <row r="280" spans="1:10" s="24" customFormat="1" ht="16.5" customHeight="1" x14ac:dyDescent="0.25">
      <c r="A280" s="134" t="s">
        <v>100</v>
      </c>
      <c r="B280" s="209" t="s">
        <v>230</v>
      </c>
      <c r="C280" s="91" t="s">
        <v>139</v>
      </c>
      <c r="D280" s="91">
        <v>2021</v>
      </c>
      <c r="E280" s="91">
        <v>2021</v>
      </c>
      <c r="F280" s="36" t="s">
        <v>7</v>
      </c>
      <c r="G280" s="10">
        <f>G281+G282+G283+G284</f>
        <v>0</v>
      </c>
      <c r="H280" s="10">
        <f>H281+H282+H283+H284</f>
        <v>0</v>
      </c>
      <c r="I280" s="10" t="s">
        <v>28</v>
      </c>
      <c r="J280" s="23"/>
    </row>
    <row r="281" spans="1:10" s="24" customFormat="1" ht="16.5" x14ac:dyDescent="0.25">
      <c r="A281" s="134"/>
      <c r="B281" s="209"/>
      <c r="C281" s="91"/>
      <c r="D281" s="91"/>
      <c r="E281" s="91"/>
      <c r="F281" s="36" t="s">
        <v>8</v>
      </c>
      <c r="G281" s="10">
        <v>0</v>
      </c>
      <c r="H281" s="10">
        <v>0</v>
      </c>
      <c r="I281" s="10" t="s">
        <v>28</v>
      </c>
      <c r="J281" s="23"/>
    </row>
    <row r="282" spans="1:10" s="24" customFormat="1" ht="25.5" x14ac:dyDescent="0.25">
      <c r="A282" s="134"/>
      <c r="B282" s="209"/>
      <c r="C282" s="91"/>
      <c r="D282" s="91"/>
      <c r="E282" s="91"/>
      <c r="F282" s="36" t="s">
        <v>9</v>
      </c>
      <c r="G282" s="10">
        <v>0</v>
      </c>
      <c r="H282" s="10">
        <v>0</v>
      </c>
      <c r="I282" s="10" t="s">
        <v>28</v>
      </c>
      <c r="J282" s="23"/>
    </row>
    <row r="283" spans="1:10" s="24" customFormat="1" ht="16.5" x14ac:dyDescent="0.25">
      <c r="A283" s="134"/>
      <c r="B283" s="209"/>
      <c r="C283" s="91"/>
      <c r="D283" s="91"/>
      <c r="E283" s="91"/>
      <c r="F283" s="36" t="s">
        <v>10</v>
      </c>
      <c r="G283" s="10">
        <v>0</v>
      </c>
      <c r="H283" s="10">
        <v>0</v>
      </c>
      <c r="I283" s="10" t="s">
        <v>28</v>
      </c>
      <c r="J283" s="23"/>
    </row>
    <row r="284" spans="1:10" s="24" customFormat="1" ht="25.5" x14ac:dyDescent="0.25">
      <c r="A284" s="134"/>
      <c r="B284" s="209"/>
      <c r="C284" s="91"/>
      <c r="D284" s="91"/>
      <c r="E284" s="91"/>
      <c r="F284" s="36" t="s">
        <v>11</v>
      </c>
      <c r="G284" s="10">
        <v>0</v>
      </c>
      <c r="H284" s="10">
        <v>0</v>
      </c>
      <c r="I284" s="10" t="s">
        <v>28</v>
      </c>
      <c r="J284" s="23"/>
    </row>
    <row r="285" spans="1:10" s="24" customFormat="1" ht="16.5" customHeight="1" x14ac:dyDescent="0.25">
      <c r="A285" s="134" t="s">
        <v>193</v>
      </c>
      <c r="B285" s="209" t="s">
        <v>231</v>
      </c>
      <c r="C285" s="91" t="s">
        <v>139</v>
      </c>
      <c r="D285" s="91">
        <v>2021</v>
      </c>
      <c r="E285" s="91">
        <v>2021</v>
      </c>
      <c r="F285" s="36" t="s">
        <v>7</v>
      </c>
      <c r="G285" s="10">
        <f>G286+G287+G288+G289</f>
        <v>0</v>
      </c>
      <c r="H285" s="10">
        <v>0</v>
      </c>
      <c r="I285" s="10" t="s">
        <v>28</v>
      </c>
      <c r="J285" s="23"/>
    </row>
    <row r="286" spans="1:10" s="24" customFormat="1" ht="16.5" x14ac:dyDescent="0.25">
      <c r="A286" s="134"/>
      <c r="B286" s="209"/>
      <c r="C286" s="91"/>
      <c r="D286" s="91"/>
      <c r="E286" s="91"/>
      <c r="F286" s="36" t="s">
        <v>8</v>
      </c>
      <c r="G286" s="10">
        <v>0</v>
      </c>
      <c r="H286" s="10">
        <v>0</v>
      </c>
      <c r="I286" s="10" t="s">
        <v>28</v>
      </c>
      <c r="J286" s="23"/>
    </row>
    <row r="287" spans="1:10" s="24" customFormat="1" ht="25.5" x14ac:dyDescent="0.25">
      <c r="A287" s="134"/>
      <c r="B287" s="209"/>
      <c r="C287" s="91"/>
      <c r="D287" s="91"/>
      <c r="E287" s="91"/>
      <c r="F287" s="36" t="s">
        <v>9</v>
      </c>
      <c r="G287" s="10">
        <v>0</v>
      </c>
      <c r="H287" s="10">
        <v>0</v>
      </c>
      <c r="I287" s="10" t="s">
        <v>28</v>
      </c>
      <c r="J287" s="23"/>
    </row>
    <row r="288" spans="1:10" s="24" customFormat="1" ht="16.5" x14ac:dyDescent="0.25">
      <c r="A288" s="134"/>
      <c r="B288" s="209"/>
      <c r="C288" s="91"/>
      <c r="D288" s="91"/>
      <c r="E288" s="91"/>
      <c r="F288" s="36" t="s">
        <v>10</v>
      </c>
      <c r="G288" s="10">
        <v>0</v>
      </c>
      <c r="H288" s="10">
        <v>0</v>
      </c>
      <c r="I288" s="10" t="s">
        <v>28</v>
      </c>
      <c r="J288" s="23"/>
    </row>
    <row r="289" spans="1:10" s="24" customFormat="1" ht="25.5" x14ac:dyDescent="0.25">
      <c r="A289" s="134"/>
      <c r="B289" s="209"/>
      <c r="C289" s="91"/>
      <c r="D289" s="91"/>
      <c r="E289" s="91"/>
      <c r="F289" s="36" t="s">
        <v>11</v>
      </c>
      <c r="G289" s="10">
        <v>0</v>
      </c>
      <c r="H289" s="10">
        <v>0</v>
      </c>
      <c r="I289" s="10" t="s">
        <v>28</v>
      </c>
      <c r="J289" s="23"/>
    </row>
    <row r="290" spans="1:10" s="24" customFormat="1" x14ac:dyDescent="0.25">
      <c r="A290" s="91">
        <v>2</v>
      </c>
      <c r="B290" s="91" t="s">
        <v>232</v>
      </c>
      <c r="C290" s="91"/>
      <c r="D290" s="91"/>
      <c r="E290" s="91"/>
      <c r="F290" s="36" t="s">
        <v>7</v>
      </c>
      <c r="G290" s="10">
        <f>G295</f>
        <v>453.6</v>
      </c>
      <c r="H290" s="10">
        <f>H295</f>
        <v>388.7</v>
      </c>
      <c r="I290" s="10">
        <f t="shared" si="42"/>
        <v>85.692239858906518</v>
      </c>
    </row>
    <row r="291" spans="1:10" s="24" customFormat="1" x14ac:dyDescent="0.25">
      <c r="A291" s="91"/>
      <c r="B291" s="91"/>
      <c r="C291" s="91"/>
      <c r="D291" s="91"/>
      <c r="E291" s="91"/>
      <c r="F291" s="36" t="s">
        <v>8</v>
      </c>
      <c r="G291" s="10">
        <f t="shared" ref="G291:H294" si="44">G296</f>
        <v>0</v>
      </c>
      <c r="H291" s="10">
        <f t="shared" si="44"/>
        <v>0</v>
      </c>
      <c r="I291" s="10" t="s">
        <v>28</v>
      </c>
    </row>
    <row r="292" spans="1:10" s="24" customFormat="1" ht="25.5" x14ac:dyDescent="0.25">
      <c r="A292" s="91"/>
      <c r="B292" s="91"/>
      <c r="C292" s="91"/>
      <c r="D292" s="91"/>
      <c r="E292" s="91"/>
      <c r="F292" s="36" t="s">
        <v>9</v>
      </c>
      <c r="G292" s="10">
        <f t="shared" si="44"/>
        <v>0</v>
      </c>
      <c r="H292" s="10">
        <f t="shared" si="44"/>
        <v>0</v>
      </c>
      <c r="I292" s="10" t="s">
        <v>28</v>
      </c>
    </row>
    <row r="293" spans="1:10" s="24" customFormat="1" x14ac:dyDescent="0.25">
      <c r="A293" s="91"/>
      <c r="B293" s="91"/>
      <c r="C293" s="91"/>
      <c r="D293" s="91"/>
      <c r="E293" s="91"/>
      <c r="F293" s="36" t="s">
        <v>10</v>
      </c>
      <c r="G293" s="10">
        <f t="shared" si="44"/>
        <v>0</v>
      </c>
      <c r="H293" s="10">
        <f t="shared" si="44"/>
        <v>0</v>
      </c>
      <c r="I293" s="10" t="s">
        <v>28</v>
      </c>
    </row>
    <row r="294" spans="1:10" s="24" customFormat="1" ht="25.5" x14ac:dyDescent="0.25">
      <c r="A294" s="91"/>
      <c r="B294" s="91"/>
      <c r="C294" s="91"/>
      <c r="D294" s="91"/>
      <c r="E294" s="91"/>
      <c r="F294" s="36" t="s">
        <v>11</v>
      </c>
      <c r="G294" s="10">
        <f t="shared" si="44"/>
        <v>453.6</v>
      </c>
      <c r="H294" s="10">
        <f t="shared" si="44"/>
        <v>388.7</v>
      </c>
      <c r="I294" s="10">
        <f t="shared" si="42"/>
        <v>85.692239858906518</v>
      </c>
    </row>
    <row r="295" spans="1:10" s="24" customFormat="1" ht="15" customHeight="1" x14ac:dyDescent="0.25">
      <c r="A295" s="134" t="s">
        <v>37</v>
      </c>
      <c r="B295" s="88" t="s">
        <v>233</v>
      </c>
      <c r="C295" s="91" t="s">
        <v>139</v>
      </c>
      <c r="D295" s="91">
        <v>2021</v>
      </c>
      <c r="E295" s="91">
        <v>2021</v>
      </c>
      <c r="F295" s="36" t="s">
        <v>7</v>
      </c>
      <c r="G295" s="10">
        <f>G296+G297+G298+G299</f>
        <v>453.6</v>
      </c>
      <c r="H295" s="10">
        <f>H296+H297+H298+H299</f>
        <v>388.7</v>
      </c>
      <c r="I295" s="10">
        <f t="shared" si="42"/>
        <v>85.692239858906518</v>
      </c>
    </row>
    <row r="296" spans="1:10" s="24" customFormat="1" x14ac:dyDescent="0.25">
      <c r="A296" s="134"/>
      <c r="B296" s="89"/>
      <c r="C296" s="91"/>
      <c r="D296" s="91"/>
      <c r="E296" s="91"/>
      <c r="F296" s="36" t="s">
        <v>8</v>
      </c>
      <c r="G296" s="10">
        <v>0</v>
      </c>
      <c r="H296" s="10">
        <v>0</v>
      </c>
      <c r="I296" s="10" t="s">
        <v>28</v>
      </c>
    </row>
    <row r="297" spans="1:10" s="24" customFormat="1" ht="25.5" x14ac:dyDescent="0.25">
      <c r="A297" s="134"/>
      <c r="B297" s="89"/>
      <c r="C297" s="91"/>
      <c r="D297" s="91"/>
      <c r="E297" s="91"/>
      <c r="F297" s="36" t="s">
        <v>9</v>
      </c>
      <c r="G297" s="10">
        <v>0</v>
      </c>
      <c r="H297" s="10">
        <v>0</v>
      </c>
      <c r="I297" s="10" t="s">
        <v>28</v>
      </c>
    </row>
    <row r="298" spans="1:10" s="24" customFormat="1" x14ac:dyDescent="0.25">
      <c r="A298" s="134"/>
      <c r="B298" s="89"/>
      <c r="C298" s="91"/>
      <c r="D298" s="91"/>
      <c r="E298" s="91"/>
      <c r="F298" s="36" t="s">
        <v>10</v>
      </c>
      <c r="G298" s="10">
        <v>0</v>
      </c>
      <c r="H298" s="10">
        <v>0</v>
      </c>
      <c r="I298" s="10" t="s">
        <v>28</v>
      </c>
    </row>
    <row r="299" spans="1:10" s="24" customFormat="1" ht="25.5" x14ac:dyDescent="0.25">
      <c r="A299" s="134"/>
      <c r="B299" s="90"/>
      <c r="C299" s="91"/>
      <c r="D299" s="91"/>
      <c r="E299" s="91"/>
      <c r="F299" s="36" t="s">
        <v>11</v>
      </c>
      <c r="G299" s="10">
        <v>453.6</v>
      </c>
      <c r="H299" s="10">
        <v>388.7</v>
      </c>
      <c r="I299" s="10">
        <f t="shared" si="42"/>
        <v>85.692239858906518</v>
      </c>
    </row>
    <row r="300" spans="1:10" s="24" customFormat="1" x14ac:dyDescent="0.25">
      <c r="A300" s="91">
        <v>3</v>
      </c>
      <c r="B300" s="91" t="s">
        <v>234</v>
      </c>
      <c r="C300" s="91"/>
      <c r="D300" s="91"/>
      <c r="E300" s="91"/>
      <c r="F300" s="36" t="s">
        <v>7</v>
      </c>
      <c r="G300" s="10">
        <f>G301+G302+G303+G304</f>
        <v>100</v>
      </c>
      <c r="H300" s="10">
        <f>H301+H302+H303+H304</f>
        <v>0</v>
      </c>
      <c r="I300" s="10">
        <f t="shared" si="42"/>
        <v>0</v>
      </c>
    </row>
    <row r="301" spans="1:10" s="24" customFormat="1" x14ac:dyDescent="0.25">
      <c r="A301" s="91"/>
      <c r="B301" s="91"/>
      <c r="C301" s="91"/>
      <c r="D301" s="91"/>
      <c r="E301" s="91"/>
      <c r="F301" s="36" t="s">
        <v>8</v>
      </c>
      <c r="G301" s="10">
        <f t="shared" ref="G301:H303" si="45">G306+G311+G316+G321+G326</f>
        <v>0</v>
      </c>
      <c r="H301" s="10">
        <f t="shared" si="45"/>
        <v>0</v>
      </c>
      <c r="I301" s="10" t="s">
        <v>28</v>
      </c>
    </row>
    <row r="302" spans="1:10" s="24" customFormat="1" ht="25.5" x14ac:dyDescent="0.25">
      <c r="A302" s="91"/>
      <c r="B302" s="91"/>
      <c r="C302" s="91"/>
      <c r="D302" s="91"/>
      <c r="E302" s="91"/>
      <c r="F302" s="36" t="s">
        <v>9</v>
      </c>
      <c r="G302" s="10">
        <f t="shared" si="45"/>
        <v>0</v>
      </c>
      <c r="H302" s="10">
        <f t="shared" si="45"/>
        <v>0</v>
      </c>
      <c r="I302" s="10" t="s">
        <v>28</v>
      </c>
    </row>
    <row r="303" spans="1:10" s="24" customFormat="1" x14ac:dyDescent="0.25">
      <c r="A303" s="91"/>
      <c r="B303" s="91"/>
      <c r="C303" s="91"/>
      <c r="D303" s="91"/>
      <c r="E303" s="91"/>
      <c r="F303" s="36" t="s">
        <v>10</v>
      </c>
      <c r="G303" s="10">
        <f t="shared" si="45"/>
        <v>0</v>
      </c>
      <c r="H303" s="10">
        <f t="shared" si="45"/>
        <v>0</v>
      </c>
      <c r="I303" s="10" t="s">
        <v>28</v>
      </c>
    </row>
    <row r="304" spans="1:10" s="24" customFormat="1" ht="25.5" x14ac:dyDescent="0.25">
      <c r="A304" s="91"/>
      <c r="B304" s="91"/>
      <c r="C304" s="91"/>
      <c r="D304" s="91"/>
      <c r="E304" s="91"/>
      <c r="F304" s="36" t="s">
        <v>11</v>
      </c>
      <c r="G304" s="10">
        <f>G309+G314+G319+G324+G329</f>
        <v>100</v>
      </c>
      <c r="H304" s="10">
        <f>H309+H314+H319+H324+H329</f>
        <v>0</v>
      </c>
      <c r="I304" s="10">
        <f t="shared" si="42"/>
        <v>0</v>
      </c>
    </row>
    <row r="305" spans="1:9" s="24" customFormat="1" ht="15" customHeight="1" x14ac:dyDescent="0.25">
      <c r="A305" s="134" t="s">
        <v>46</v>
      </c>
      <c r="B305" s="88" t="s">
        <v>235</v>
      </c>
      <c r="C305" s="91" t="s">
        <v>139</v>
      </c>
      <c r="D305" s="91">
        <v>2021</v>
      </c>
      <c r="E305" s="91">
        <v>2021</v>
      </c>
      <c r="F305" s="36" t="s">
        <v>7</v>
      </c>
      <c r="G305" s="10">
        <f>G306+G307+G308+G309</f>
        <v>20</v>
      </c>
      <c r="H305" s="10">
        <f>H306+H307+H308+H309</f>
        <v>0</v>
      </c>
      <c r="I305" s="10">
        <f t="shared" si="42"/>
        <v>0</v>
      </c>
    </row>
    <row r="306" spans="1:9" s="24" customFormat="1" x14ac:dyDescent="0.25">
      <c r="A306" s="134"/>
      <c r="B306" s="89"/>
      <c r="C306" s="91"/>
      <c r="D306" s="91"/>
      <c r="E306" s="91"/>
      <c r="F306" s="36" t="s">
        <v>8</v>
      </c>
      <c r="G306" s="10">
        <v>0</v>
      </c>
      <c r="H306" s="10">
        <v>0</v>
      </c>
      <c r="I306" s="10" t="s">
        <v>28</v>
      </c>
    </row>
    <row r="307" spans="1:9" s="24" customFormat="1" ht="25.5" x14ac:dyDescent="0.25">
      <c r="A307" s="134"/>
      <c r="B307" s="89"/>
      <c r="C307" s="91"/>
      <c r="D307" s="91"/>
      <c r="E307" s="91"/>
      <c r="F307" s="36" t="s">
        <v>9</v>
      </c>
      <c r="G307" s="10">
        <v>0</v>
      </c>
      <c r="H307" s="10">
        <v>0</v>
      </c>
      <c r="I307" s="10" t="s">
        <v>28</v>
      </c>
    </row>
    <row r="308" spans="1:9" s="24" customFormat="1" x14ac:dyDescent="0.25">
      <c r="A308" s="134"/>
      <c r="B308" s="89"/>
      <c r="C308" s="91"/>
      <c r="D308" s="91"/>
      <c r="E308" s="91"/>
      <c r="F308" s="36" t="s">
        <v>10</v>
      </c>
      <c r="G308" s="10">
        <v>0</v>
      </c>
      <c r="H308" s="10">
        <v>0</v>
      </c>
      <c r="I308" s="10" t="s">
        <v>28</v>
      </c>
    </row>
    <row r="309" spans="1:9" s="24" customFormat="1" ht="25.5" x14ac:dyDescent="0.25">
      <c r="A309" s="134"/>
      <c r="B309" s="90"/>
      <c r="C309" s="91"/>
      <c r="D309" s="91"/>
      <c r="E309" s="91"/>
      <c r="F309" s="36" t="s">
        <v>11</v>
      </c>
      <c r="G309" s="10">
        <v>20</v>
      </c>
      <c r="H309" s="10">
        <v>0</v>
      </c>
      <c r="I309" s="10">
        <f t="shared" si="42"/>
        <v>0</v>
      </c>
    </row>
    <row r="310" spans="1:9" s="24" customFormat="1" x14ac:dyDescent="0.25">
      <c r="A310" s="134" t="s">
        <v>48</v>
      </c>
      <c r="B310" s="88" t="s">
        <v>236</v>
      </c>
      <c r="C310" s="91" t="s">
        <v>139</v>
      </c>
      <c r="D310" s="91">
        <v>2021</v>
      </c>
      <c r="E310" s="91">
        <v>2021</v>
      </c>
      <c r="F310" s="36" t="s">
        <v>7</v>
      </c>
      <c r="G310" s="10">
        <f t="shared" ref="G310:H310" si="46">G311+G312+G313+G314</f>
        <v>10</v>
      </c>
      <c r="H310" s="10">
        <f t="shared" si="46"/>
        <v>0</v>
      </c>
      <c r="I310" s="10">
        <f t="shared" si="42"/>
        <v>0</v>
      </c>
    </row>
    <row r="311" spans="1:9" s="24" customFormat="1" x14ac:dyDescent="0.25">
      <c r="A311" s="134"/>
      <c r="B311" s="89"/>
      <c r="C311" s="91"/>
      <c r="D311" s="91"/>
      <c r="E311" s="91"/>
      <c r="F311" s="36" t="s">
        <v>8</v>
      </c>
      <c r="G311" s="10">
        <v>0</v>
      </c>
      <c r="H311" s="10">
        <v>0</v>
      </c>
      <c r="I311" s="10" t="s">
        <v>28</v>
      </c>
    </row>
    <row r="312" spans="1:9" s="24" customFormat="1" ht="25.5" x14ac:dyDescent="0.25">
      <c r="A312" s="134"/>
      <c r="B312" s="89"/>
      <c r="C312" s="91"/>
      <c r="D312" s="91"/>
      <c r="E312" s="91"/>
      <c r="F312" s="36" t="s">
        <v>9</v>
      </c>
      <c r="G312" s="10">
        <v>0</v>
      </c>
      <c r="H312" s="10">
        <v>0</v>
      </c>
      <c r="I312" s="10" t="s">
        <v>28</v>
      </c>
    </row>
    <row r="313" spans="1:9" s="24" customFormat="1" x14ac:dyDescent="0.25">
      <c r="A313" s="134"/>
      <c r="B313" s="89"/>
      <c r="C313" s="91"/>
      <c r="D313" s="91"/>
      <c r="E313" s="91"/>
      <c r="F313" s="36" t="s">
        <v>10</v>
      </c>
      <c r="G313" s="10">
        <v>0</v>
      </c>
      <c r="H313" s="10">
        <v>0</v>
      </c>
      <c r="I313" s="10" t="s">
        <v>28</v>
      </c>
    </row>
    <row r="314" spans="1:9" s="24" customFormat="1" ht="25.5" x14ac:dyDescent="0.25">
      <c r="A314" s="134"/>
      <c r="B314" s="90"/>
      <c r="C314" s="91"/>
      <c r="D314" s="91"/>
      <c r="E314" s="91"/>
      <c r="F314" s="36" t="s">
        <v>11</v>
      </c>
      <c r="G314" s="10">
        <v>10</v>
      </c>
      <c r="H314" s="10">
        <v>0</v>
      </c>
      <c r="I314" s="10">
        <f t="shared" ref="I314:I315" si="47">H314/G314*100</f>
        <v>0</v>
      </c>
    </row>
    <row r="315" spans="1:9" s="24" customFormat="1" x14ac:dyDescent="0.25">
      <c r="A315" s="134" t="s">
        <v>182</v>
      </c>
      <c r="B315" s="88" t="s">
        <v>237</v>
      </c>
      <c r="C315" s="91" t="s">
        <v>139</v>
      </c>
      <c r="D315" s="91">
        <v>2021</v>
      </c>
      <c r="E315" s="91">
        <v>2021</v>
      </c>
      <c r="F315" s="36" t="s">
        <v>7</v>
      </c>
      <c r="G315" s="10">
        <f t="shared" ref="G315:H315" si="48">G316+G317+G318+G319</f>
        <v>10</v>
      </c>
      <c r="H315" s="10">
        <f t="shared" si="48"/>
        <v>0</v>
      </c>
      <c r="I315" s="10">
        <f t="shared" si="47"/>
        <v>0</v>
      </c>
    </row>
    <row r="316" spans="1:9" s="24" customFormat="1" x14ac:dyDescent="0.25">
      <c r="A316" s="134"/>
      <c r="B316" s="89"/>
      <c r="C316" s="91"/>
      <c r="D316" s="91"/>
      <c r="E316" s="91"/>
      <c r="F316" s="36" t="s">
        <v>8</v>
      </c>
      <c r="G316" s="10">
        <v>0</v>
      </c>
      <c r="H316" s="10">
        <v>0</v>
      </c>
      <c r="I316" s="10" t="s">
        <v>28</v>
      </c>
    </row>
    <row r="317" spans="1:9" s="24" customFormat="1" ht="25.5" x14ac:dyDescent="0.25">
      <c r="A317" s="134"/>
      <c r="B317" s="89"/>
      <c r="C317" s="91"/>
      <c r="D317" s="91"/>
      <c r="E317" s="91"/>
      <c r="F317" s="36" t="s">
        <v>9</v>
      </c>
      <c r="G317" s="10">
        <v>0</v>
      </c>
      <c r="H317" s="10">
        <v>0</v>
      </c>
      <c r="I317" s="10" t="s">
        <v>28</v>
      </c>
    </row>
    <row r="318" spans="1:9" s="24" customFormat="1" x14ac:dyDescent="0.25">
      <c r="A318" s="134"/>
      <c r="B318" s="89"/>
      <c r="C318" s="91"/>
      <c r="D318" s="91"/>
      <c r="E318" s="91"/>
      <c r="F318" s="36" t="s">
        <v>10</v>
      </c>
      <c r="G318" s="10">
        <v>0</v>
      </c>
      <c r="H318" s="10">
        <v>0</v>
      </c>
      <c r="I318" s="10" t="s">
        <v>28</v>
      </c>
    </row>
    <row r="319" spans="1:9" s="24" customFormat="1" ht="25.5" x14ac:dyDescent="0.25">
      <c r="A319" s="134"/>
      <c r="B319" s="90"/>
      <c r="C319" s="91"/>
      <c r="D319" s="91"/>
      <c r="E319" s="91"/>
      <c r="F319" s="36" t="s">
        <v>11</v>
      </c>
      <c r="G319" s="10">
        <v>10</v>
      </c>
      <c r="H319" s="10">
        <v>0</v>
      </c>
      <c r="I319" s="10">
        <f t="shared" ref="I319:I320" si="49">H319/G319*100</f>
        <v>0</v>
      </c>
    </row>
    <row r="320" spans="1:9" s="24" customFormat="1" x14ac:dyDescent="0.25">
      <c r="A320" s="134" t="s">
        <v>238</v>
      </c>
      <c r="B320" s="88" t="s">
        <v>239</v>
      </c>
      <c r="C320" s="91" t="s">
        <v>139</v>
      </c>
      <c r="D320" s="91">
        <v>2021</v>
      </c>
      <c r="E320" s="91">
        <v>2021</v>
      </c>
      <c r="F320" s="36" t="s">
        <v>7</v>
      </c>
      <c r="G320" s="10">
        <f t="shared" ref="G320:H320" si="50">G321+G322+G323+G324</f>
        <v>20</v>
      </c>
      <c r="H320" s="10">
        <f t="shared" si="50"/>
        <v>0</v>
      </c>
      <c r="I320" s="10">
        <f t="shared" si="49"/>
        <v>0</v>
      </c>
    </row>
    <row r="321" spans="1:9" s="24" customFormat="1" x14ac:dyDescent="0.25">
      <c r="A321" s="134"/>
      <c r="B321" s="89"/>
      <c r="C321" s="91"/>
      <c r="D321" s="91"/>
      <c r="E321" s="91"/>
      <c r="F321" s="36" t="s">
        <v>8</v>
      </c>
      <c r="G321" s="10">
        <v>0</v>
      </c>
      <c r="H321" s="10">
        <v>0</v>
      </c>
      <c r="I321" s="10" t="s">
        <v>28</v>
      </c>
    </row>
    <row r="322" spans="1:9" s="24" customFormat="1" ht="25.5" x14ac:dyDescent="0.25">
      <c r="A322" s="134"/>
      <c r="B322" s="89"/>
      <c r="C322" s="91"/>
      <c r="D322" s="91"/>
      <c r="E322" s="91"/>
      <c r="F322" s="36" t="s">
        <v>9</v>
      </c>
      <c r="G322" s="10">
        <v>0</v>
      </c>
      <c r="H322" s="10">
        <v>0</v>
      </c>
      <c r="I322" s="10" t="s">
        <v>28</v>
      </c>
    </row>
    <row r="323" spans="1:9" s="24" customFormat="1" x14ac:dyDescent="0.25">
      <c r="A323" s="134"/>
      <c r="B323" s="89"/>
      <c r="C323" s="91"/>
      <c r="D323" s="91"/>
      <c r="E323" s="91"/>
      <c r="F323" s="36" t="s">
        <v>10</v>
      </c>
      <c r="G323" s="10">
        <v>0</v>
      </c>
      <c r="H323" s="10">
        <v>0</v>
      </c>
      <c r="I323" s="10" t="s">
        <v>28</v>
      </c>
    </row>
    <row r="324" spans="1:9" s="24" customFormat="1" ht="25.5" x14ac:dyDescent="0.25">
      <c r="A324" s="134"/>
      <c r="B324" s="90"/>
      <c r="C324" s="91"/>
      <c r="D324" s="91"/>
      <c r="E324" s="91"/>
      <c r="F324" s="36" t="s">
        <v>11</v>
      </c>
      <c r="G324" s="10">
        <v>20</v>
      </c>
      <c r="H324" s="10">
        <v>0</v>
      </c>
      <c r="I324" s="10">
        <f t="shared" ref="I324:I325" si="51">H324/G324*100</f>
        <v>0</v>
      </c>
    </row>
    <row r="325" spans="1:9" s="24" customFormat="1" ht="15" customHeight="1" x14ac:dyDescent="0.25">
      <c r="A325" s="134" t="s">
        <v>240</v>
      </c>
      <c r="B325" s="88" t="s">
        <v>241</v>
      </c>
      <c r="C325" s="91" t="s">
        <v>139</v>
      </c>
      <c r="D325" s="91">
        <v>2021</v>
      </c>
      <c r="E325" s="91">
        <v>2021</v>
      </c>
      <c r="F325" s="36" t="s">
        <v>7</v>
      </c>
      <c r="G325" s="10">
        <f>G326+G327+G328+G329</f>
        <v>40</v>
      </c>
      <c r="H325" s="10">
        <f>H326+H327+H328+H329</f>
        <v>0</v>
      </c>
      <c r="I325" s="10">
        <f t="shared" si="51"/>
        <v>0</v>
      </c>
    </row>
    <row r="326" spans="1:9" s="24" customFormat="1" x14ac:dyDescent="0.25">
      <c r="A326" s="134"/>
      <c r="B326" s="89"/>
      <c r="C326" s="91"/>
      <c r="D326" s="91"/>
      <c r="E326" s="91"/>
      <c r="F326" s="36" t="s">
        <v>8</v>
      </c>
      <c r="G326" s="10">
        <v>0</v>
      </c>
      <c r="H326" s="10">
        <v>0</v>
      </c>
      <c r="I326" s="10" t="s">
        <v>28</v>
      </c>
    </row>
    <row r="327" spans="1:9" s="24" customFormat="1" ht="25.5" x14ac:dyDescent="0.25">
      <c r="A327" s="134"/>
      <c r="B327" s="89"/>
      <c r="C327" s="91"/>
      <c r="D327" s="91"/>
      <c r="E327" s="91"/>
      <c r="F327" s="36" t="s">
        <v>9</v>
      </c>
      <c r="G327" s="10">
        <v>0</v>
      </c>
      <c r="H327" s="10">
        <v>0</v>
      </c>
      <c r="I327" s="10" t="s">
        <v>28</v>
      </c>
    </row>
    <row r="328" spans="1:9" s="24" customFormat="1" x14ac:dyDescent="0.25">
      <c r="A328" s="134"/>
      <c r="B328" s="89"/>
      <c r="C328" s="91"/>
      <c r="D328" s="91"/>
      <c r="E328" s="91"/>
      <c r="F328" s="36" t="s">
        <v>10</v>
      </c>
      <c r="G328" s="10">
        <v>0</v>
      </c>
      <c r="H328" s="10">
        <v>0</v>
      </c>
      <c r="I328" s="10" t="s">
        <v>28</v>
      </c>
    </row>
    <row r="329" spans="1:9" s="24" customFormat="1" ht="25.5" x14ac:dyDescent="0.25">
      <c r="A329" s="134"/>
      <c r="B329" s="90"/>
      <c r="C329" s="91"/>
      <c r="D329" s="91"/>
      <c r="E329" s="91"/>
      <c r="F329" s="36" t="s">
        <v>11</v>
      </c>
      <c r="G329" s="10">
        <v>40</v>
      </c>
      <c r="H329" s="10">
        <v>0</v>
      </c>
      <c r="I329" s="10">
        <f t="shared" ref="I329" si="52">H329/G329*100</f>
        <v>0</v>
      </c>
    </row>
    <row r="330" spans="1:9" s="24" customFormat="1" x14ac:dyDescent="0.25">
      <c r="A330" s="91">
        <v>4</v>
      </c>
      <c r="B330" s="91" t="s">
        <v>242</v>
      </c>
      <c r="C330" s="91"/>
      <c r="D330" s="91"/>
      <c r="E330" s="91"/>
      <c r="F330" s="36" t="s">
        <v>7</v>
      </c>
      <c r="G330" s="10">
        <f>G335</f>
        <v>504</v>
      </c>
      <c r="H330" s="10">
        <f>H335</f>
        <v>504</v>
      </c>
      <c r="I330" s="10">
        <f t="shared" si="42"/>
        <v>100</v>
      </c>
    </row>
    <row r="331" spans="1:9" s="24" customFormat="1" x14ac:dyDescent="0.25">
      <c r="A331" s="91"/>
      <c r="B331" s="91"/>
      <c r="C331" s="91"/>
      <c r="D331" s="91"/>
      <c r="E331" s="91"/>
      <c r="F331" s="36" t="s">
        <v>8</v>
      </c>
      <c r="G331" s="10">
        <f t="shared" ref="G331:H334" si="53">G336</f>
        <v>133.80000000000001</v>
      </c>
      <c r="H331" s="10">
        <f t="shared" si="53"/>
        <v>133.80000000000001</v>
      </c>
      <c r="I331" s="10">
        <f t="shared" si="42"/>
        <v>100</v>
      </c>
    </row>
    <row r="332" spans="1:9" s="24" customFormat="1" ht="25.5" x14ac:dyDescent="0.25">
      <c r="A332" s="91"/>
      <c r="B332" s="91"/>
      <c r="C332" s="91"/>
      <c r="D332" s="91"/>
      <c r="E332" s="91"/>
      <c r="F332" s="36" t="s">
        <v>9</v>
      </c>
      <c r="G332" s="10">
        <f t="shared" si="53"/>
        <v>219</v>
      </c>
      <c r="H332" s="10">
        <f t="shared" si="53"/>
        <v>219</v>
      </c>
      <c r="I332" s="10">
        <f t="shared" si="42"/>
        <v>100</v>
      </c>
    </row>
    <row r="333" spans="1:9" s="24" customFormat="1" x14ac:dyDescent="0.25">
      <c r="A333" s="91"/>
      <c r="B333" s="91"/>
      <c r="C333" s="91"/>
      <c r="D333" s="91"/>
      <c r="E333" s="91"/>
      <c r="F333" s="36" t="s">
        <v>10</v>
      </c>
      <c r="G333" s="10">
        <f t="shared" si="53"/>
        <v>0</v>
      </c>
      <c r="H333" s="10">
        <f t="shared" si="53"/>
        <v>0</v>
      </c>
      <c r="I333" s="10" t="s">
        <v>28</v>
      </c>
    </row>
    <row r="334" spans="1:9" s="24" customFormat="1" ht="25.5" x14ac:dyDescent="0.25">
      <c r="A334" s="91"/>
      <c r="B334" s="91"/>
      <c r="C334" s="91"/>
      <c r="D334" s="91"/>
      <c r="E334" s="91"/>
      <c r="F334" s="36" t="s">
        <v>11</v>
      </c>
      <c r="G334" s="10">
        <f>G339</f>
        <v>151.19999999999999</v>
      </c>
      <c r="H334" s="10">
        <f t="shared" si="53"/>
        <v>151.19999999999999</v>
      </c>
      <c r="I334" s="10">
        <f t="shared" si="42"/>
        <v>100</v>
      </c>
    </row>
    <row r="335" spans="1:9" s="24" customFormat="1" ht="15" customHeight="1" x14ac:dyDescent="0.25">
      <c r="A335" s="134" t="s">
        <v>51</v>
      </c>
      <c r="B335" s="88" t="s">
        <v>243</v>
      </c>
      <c r="C335" s="91" t="s">
        <v>139</v>
      </c>
      <c r="D335" s="91">
        <v>2021</v>
      </c>
      <c r="E335" s="91">
        <v>2021</v>
      </c>
      <c r="F335" s="36" t="s">
        <v>7</v>
      </c>
      <c r="G335" s="10">
        <f>G336+G337+G338+G339</f>
        <v>504</v>
      </c>
      <c r="H335" s="10">
        <f>H336+H337+H338+H339</f>
        <v>504</v>
      </c>
      <c r="I335" s="10">
        <f t="shared" ref="I335:I354" si="54">H335/G335*100</f>
        <v>100</v>
      </c>
    </row>
    <row r="336" spans="1:9" s="24" customFormat="1" x14ac:dyDescent="0.25">
      <c r="A336" s="134"/>
      <c r="B336" s="89"/>
      <c r="C336" s="91"/>
      <c r="D336" s="91"/>
      <c r="E336" s="91"/>
      <c r="F336" s="36" t="s">
        <v>8</v>
      </c>
      <c r="G336" s="10">
        <v>133.80000000000001</v>
      </c>
      <c r="H336" s="10">
        <v>133.80000000000001</v>
      </c>
      <c r="I336" s="10">
        <f t="shared" si="54"/>
        <v>100</v>
      </c>
    </row>
    <row r="337" spans="1:9" s="24" customFormat="1" ht="25.5" x14ac:dyDescent="0.25">
      <c r="A337" s="134"/>
      <c r="B337" s="89"/>
      <c r="C337" s="91"/>
      <c r="D337" s="91"/>
      <c r="E337" s="91"/>
      <c r="F337" s="36" t="s">
        <v>9</v>
      </c>
      <c r="G337" s="10">
        <v>219</v>
      </c>
      <c r="H337" s="10">
        <v>219</v>
      </c>
      <c r="I337" s="10">
        <f t="shared" si="54"/>
        <v>100</v>
      </c>
    </row>
    <row r="338" spans="1:9" s="24" customFormat="1" x14ac:dyDescent="0.25">
      <c r="A338" s="134"/>
      <c r="B338" s="89"/>
      <c r="C338" s="91"/>
      <c r="D338" s="91"/>
      <c r="E338" s="91"/>
      <c r="F338" s="36" t="s">
        <v>10</v>
      </c>
      <c r="G338" s="10">
        <v>0</v>
      </c>
      <c r="H338" s="10">
        <v>0</v>
      </c>
      <c r="I338" s="10" t="s">
        <v>28</v>
      </c>
    </row>
    <row r="339" spans="1:9" s="24" customFormat="1" ht="25.5" x14ac:dyDescent="0.25">
      <c r="A339" s="134"/>
      <c r="B339" s="90"/>
      <c r="C339" s="91"/>
      <c r="D339" s="91"/>
      <c r="E339" s="91"/>
      <c r="F339" s="36" t="s">
        <v>11</v>
      </c>
      <c r="G339" s="10">
        <v>151.19999999999999</v>
      </c>
      <c r="H339" s="10">
        <v>151.19999999999999</v>
      </c>
      <c r="I339" s="10">
        <f t="shared" si="54"/>
        <v>100</v>
      </c>
    </row>
    <row r="340" spans="1:9" s="24" customFormat="1" x14ac:dyDescent="0.25">
      <c r="A340" s="91">
        <v>5</v>
      </c>
      <c r="B340" s="91" t="s">
        <v>244</v>
      </c>
      <c r="C340" s="91"/>
      <c r="D340" s="91"/>
      <c r="E340" s="91"/>
      <c r="F340" s="36" t="s">
        <v>7</v>
      </c>
      <c r="G340" s="10">
        <f>G345+G350</f>
        <v>30</v>
      </c>
      <c r="H340" s="10">
        <f>H345+H350</f>
        <v>0</v>
      </c>
      <c r="I340" s="10">
        <f t="shared" si="54"/>
        <v>0</v>
      </c>
    </row>
    <row r="341" spans="1:9" s="24" customFormat="1" x14ac:dyDescent="0.25">
      <c r="A341" s="91"/>
      <c r="B341" s="91"/>
      <c r="C341" s="91"/>
      <c r="D341" s="91"/>
      <c r="E341" s="91"/>
      <c r="F341" s="36" t="s">
        <v>8</v>
      </c>
      <c r="G341" s="10">
        <f t="shared" ref="G341:H344" si="55">G346+G351</f>
        <v>0</v>
      </c>
      <c r="H341" s="10">
        <f t="shared" si="55"/>
        <v>0</v>
      </c>
      <c r="I341" s="10" t="s">
        <v>28</v>
      </c>
    </row>
    <row r="342" spans="1:9" s="24" customFormat="1" ht="25.5" x14ac:dyDescent="0.25">
      <c r="A342" s="91"/>
      <c r="B342" s="91"/>
      <c r="C342" s="91"/>
      <c r="D342" s="91"/>
      <c r="E342" s="91"/>
      <c r="F342" s="36" t="s">
        <v>9</v>
      </c>
      <c r="G342" s="10">
        <f t="shared" si="55"/>
        <v>0</v>
      </c>
      <c r="H342" s="10">
        <f t="shared" si="55"/>
        <v>0</v>
      </c>
      <c r="I342" s="10" t="s">
        <v>28</v>
      </c>
    </row>
    <row r="343" spans="1:9" s="24" customFormat="1" x14ac:dyDescent="0.25">
      <c r="A343" s="91"/>
      <c r="B343" s="91"/>
      <c r="C343" s="91"/>
      <c r="D343" s="91"/>
      <c r="E343" s="91"/>
      <c r="F343" s="36" t="s">
        <v>10</v>
      </c>
      <c r="G343" s="10">
        <f t="shared" si="55"/>
        <v>0</v>
      </c>
      <c r="H343" s="10">
        <f t="shared" si="55"/>
        <v>0</v>
      </c>
      <c r="I343" s="10" t="s">
        <v>28</v>
      </c>
    </row>
    <row r="344" spans="1:9" s="24" customFormat="1" ht="25.5" x14ac:dyDescent="0.25">
      <c r="A344" s="91"/>
      <c r="B344" s="91"/>
      <c r="C344" s="91"/>
      <c r="D344" s="91"/>
      <c r="E344" s="91"/>
      <c r="F344" s="36" t="s">
        <v>11</v>
      </c>
      <c r="G344" s="10">
        <f t="shared" si="55"/>
        <v>30</v>
      </c>
      <c r="H344" s="10">
        <f t="shared" si="55"/>
        <v>0</v>
      </c>
      <c r="I344" s="10">
        <f t="shared" si="54"/>
        <v>0</v>
      </c>
    </row>
    <row r="345" spans="1:9" s="24" customFormat="1" ht="15" customHeight="1" x14ac:dyDescent="0.25">
      <c r="A345" s="134" t="s">
        <v>59</v>
      </c>
      <c r="B345" s="142" t="s">
        <v>245</v>
      </c>
      <c r="C345" s="91" t="s">
        <v>139</v>
      </c>
      <c r="D345" s="91">
        <v>2021</v>
      </c>
      <c r="E345" s="91">
        <v>2021</v>
      </c>
      <c r="F345" s="36" t="s">
        <v>7</v>
      </c>
      <c r="G345" s="10">
        <f>G346+G347+G348+G349</f>
        <v>20</v>
      </c>
      <c r="H345" s="10">
        <f>H346+H347+H348+H349</f>
        <v>0</v>
      </c>
      <c r="I345" s="10">
        <f t="shared" si="54"/>
        <v>0</v>
      </c>
    </row>
    <row r="346" spans="1:9" s="24" customFormat="1" x14ac:dyDescent="0.25">
      <c r="A346" s="134"/>
      <c r="B346" s="145"/>
      <c r="C346" s="91"/>
      <c r="D346" s="91"/>
      <c r="E346" s="91"/>
      <c r="F346" s="36" t="s">
        <v>8</v>
      </c>
      <c r="G346" s="10">
        <v>0</v>
      </c>
      <c r="H346" s="10">
        <v>0</v>
      </c>
      <c r="I346" s="10" t="s">
        <v>28</v>
      </c>
    </row>
    <row r="347" spans="1:9" s="24" customFormat="1" ht="25.5" x14ac:dyDescent="0.25">
      <c r="A347" s="134"/>
      <c r="B347" s="145"/>
      <c r="C347" s="91"/>
      <c r="D347" s="91"/>
      <c r="E347" s="91"/>
      <c r="F347" s="36" t="s">
        <v>9</v>
      </c>
      <c r="G347" s="10">
        <v>0</v>
      </c>
      <c r="H347" s="10">
        <v>0</v>
      </c>
      <c r="I347" s="10" t="s">
        <v>28</v>
      </c>
    </row>
    <row r="348" spans="1:9" s="24" customFormat="1" x14ac:dyDescent="0.25">
      <c r="A348" s="134"/>
      <c r="B348" s="145"/>
      <c r="C348" s="91"/>
      <c r="D348" s="91"/>
      <c r="E348" s="91"/>
      <c r="F348" s="36" t="s">
        <v>10</v>
      </c>
      <c r="G348" s="10">
        <v>0</v>
      </c>
      <c r="H348" s="10">
        <v>0</v>
      </c>
      <c r="I348" s="10" t="s">
        <v>28</v>
      </c>
    </row>
    <row r="349" spans="1:9" s="24" customFormat="1" ht="25.5" x14ac:dyDescent="0.25">
      <c r="A349" s="134"/>
      <c r="B349" s="148"/>
      <c r="C349" s="91"/>
      <c r="D349" s="91"/>
      <c r="E349" s="91"/>
      <c r="F349" s="36" t="s">
        <v>11</v>
      </c>
      <c r="G349" s="10">
        <v>20</v>
      </c>
      <c r="H349" s="10">
        <v>0</v>
      </c>
      <c r="I349" s="10">
        <f t="shared" si="54"/>
        <v>0</v>
      </c>
    </row>
    <row r="350" spans="1:9" s="24" customFormat="1" x14ac:dyDescent="0.25">
      <c r="A350" s="95" t="s">
        <v>246</v>
      </c>
      <c r="B350" s="135" t="s">
        <v>247</v>
      </c>
      <c r="C350" s="91" t="s">
        <v>139</v>
      </c>
      <c r="D350" s="91">
        <v>2021</v>
      </c>
      <c r="E350" s="91">
        <v>2021</v>
      </c>
      <c r="F350" s="36" t="s">
        <v>7</v>
      </c>
      <c r="G350" s="10">
        <f>G351+G352+G353+G354</f>
        <v>10</v>
      </c>
      <c r="H350" s="10">
        <f>H351+H352+H353+H354</f>
        <v>0</v>
      </c>
      <c r="I350" s="10">
        <f t="shared" si="54"/>
        <v>0</v>
      </c>
    </row>
    <row r="351" spans="1:9" s="24" customFormat="1" x14ac:dyDescent="0.25">
      <c r="A351" s="96"/>
      <c r="B351" s="135"/>
      <c r="C351" s="91"/>
      <c r="D351" s="91"/>
      <c r="E351" s="91"/>
      <c r="F351" s="36" t="s">
        <v>8</v>
      </c>
      <c r="G351" s="10">
        <v>0</v>
      </c>
      <c r="H351" s="10">
        <v>0</v>
      </c>
      <c r="I351" s="10" t="s">
        <v>28</v>
      </c>
    </row>
    <row r="352" spans="1:9" s="24" customFormat="1" ht="25.5" x14ac:dyDescent="0.25">
      <c r="A352" s="96"/>
      <c r="B352" s="135"/>
      <c r="C352" s="91"/>
      <c r="D352" s="91"/>
      <c r="E352" s="91"/>
      <c r="F352" s="36" t="s">
        <v>9</v>
      </c>
      <c r="G352" s="10">
        <v>0</v>
      </c>
      <c r="H352" s="10">
        <v>0</v>
      </c>
      <c r="I352" s="10" t="s">
        <v>28</v>
      </c>
    </row>
    <row r="353" spans="1:10" s="24" customFormat="1" x14ac:dyDescent="0.25">
      <c r="A353" s="96"/>
      <c r="B353" s="135"/>
      <c r="C353" s="91"/>
      <c r="D353" s="91"/>
      <c r="E353" s="91"/>
      <c r="F353" s="36" t="s">
        <v>10</v>
      </c>
      <c r="G353" s="10">
        <v>0</v>
      </c>
      <c r="H353" s="10">
        <v>0</v>
      </c>
      <c r="I353" s="10" t="s">
        <v>28</v>
      </c>
    </row>
    <row r="354" spans="1:10" s="24" customFormat="1" ht="25.5" x14ac:dyDescent="0.25">
      <c r="A354" s="97"/>
      <c r="B354" s="135"/>
      <c r="C354" s="91"/>
      <c r="D354" s="91"/>
      <c r="E354" s="91"/>
      <c r="F354" s="36" t="s">
        <v>11</v>
      </c>
      <c r="G354" s="10">
        <v>10</v>
      </c>
      <c r="H354" s="10">
        <v>0</v>
      </c>
      <c r="I354" s="10">
        <f t="shared" si="54"/>
        <v>0</v>
      </c>
    </row>
    <row r="355" spans="1:10" s="39" customFormat="1" ht="16.5" customHeight="1" x14ac:dyDescent="0.25">
      <c r="A355" s="119" t="s">
        <v>180</v>
      </c>
      <c r="B355" s="120"/>
      <c r="C355" s="120"/>
      <c r="D355" s="120"/>
      <c r="E355" s="121"/>
      <c r="F355" s="20" t="s">
        <v>7</v>
      </c>
      <c r="G355" s="12">
        <f>G357+G359</f>
        <v>88252.700000000012</v>
      </c>
      <c r="H355" s="12">
        <f t="shared" ref="H355" si="56">H357+H359</f>
        <v>45905.899999999994</v>
      </c>
      <c r="I355" s="21">
        <f>H355/G355*100</f>
        <v>52.016425559784565</v>
      </c>
      <c r="J355" s="38"/>
    </row>
    <row r="356" spans="1:10" s="39" customFormat="1" ht="16.5" x14ac:dyDescent="0.25">
      <c r="A356" s="122"/>
      <c r="B356" s="123"/>
      <c r="C356" s="123"/>
      <c r="D356" s="123"/>
      <c r="E356" s="124"/>
      <c r="F356" s="20" t="s">
        <v>8</v>
      </c>
      <c r="G356" s="12">
        <v>0</v>
      </c>
      <c r="H356" s="12">
        <v>0</v>
      </c>
      <c r="I356" s="21" t="s">
        <v>28</v>
      </c>
      <c r="J356" s="38"/>
    </row>
    <row r="357" spans="1:10" s="39" customFormat="1" ht="25.5" x14ac:dyDescent="0.25">
      <c r="A357" s="122"/>
      <c r="B357" s="123"/>
      <c r="C357" s="123"/>
      <c r="D357" s="123"/>
      <c r="E357" s="124"/>
      <c r="F357" s="20" t="s">
        <v>9</v>
      </c>
      <c r="G357" s="12">
        <f>G362+G387</f>
        <v>64017.3</v>
      </c>
      <c r="H357" s="12">
        <f>H362+H387</f>
        <v>34417.699999999997</v>
      </c>
      <c r="I357" s="21">
        <f t="shared" ref="I357" si="57">H357/G357*100</f>
        <v>53.763123405704391</v>
      </c>
      <c r="J357" s="38"/>
    </row>
    <row r="358" spans="1:10" s="39" customFormat="1" ht="16.5" x14ac:dyDescent="0.25">
      <c r="A358" s="122"/>
      <c r="B358" s="123"/>
      <c r="C358" s="123"/>
      <c r="D358" s="123"/>
      <c r="E358" s="124"/>
      <c r="F358" s="20" t="s">
        <v>10</v>
      </c>
      <c r="G358" s="12">
        <v>0</v>
      </c>
      <c r="H358" s="12">
        <v>0</v>
      </c>
      <c r="I358" s="21" t="s">
        <v>28</v>
      </c>
      <c r="J358" s="38"/>
    </row>
    <row r="359" spans="1:10" s="39" customFormat="1" ht="25.5" x14ac:dyDescent="0.25">
      <c r="A359" s="125"/>
      <c r="B359" s="126"/>
      <c r="C359" s="126"/>
      <c r="D359" s="126"/>
      <c r="E359" s="127"/>
      <c r="F359" s="20" t="s">
        <v>11</v>
      </c>
      <c r="G359" s="12">
        <f>G364+G389</f>
        <v>24235.4</v>
      </c>
      <c r="H359" s="12">
        <f>H364+H389</f>
        <v>11488.2</v>
      </c>
      <c r="I359" s="21">
        <f t="shared" ref="I359:I362" si="58">H359/G359*100</f>
        <v>47.402559891728629</v>
      </c>
      <c r="J359" s="38"/>
    </row>
    <row r="360" spans="1:10" s="39" customFormat="1" ht="16.5" customHeight="1" x14ac:dyDescent="0.25">
      <c r="A360" s="92">
        <v>1</v>
      </c>
      <c r="B360" s="98" t="s">
        <v>101</v>
      </c>
      <c r="C360" s="99"/>
      <c r="D360" s="99"/>
      <c r="E360" s="100"/>
      <c r="F360" s="36" t="s">
        <v>7</v>
      </c>
      <c r="G360" s="10">
        <f t="shared" ref="G360:H360" si="59">G365+G370+G375+G380</f>
        <v>78531.600000000006</v>
      </c>
      <c r="H360" s="10">
        <f t="shared" si="59"/>
        <v>41144.5</v>
      </c>
      <c r="I360" s="37">
        <f t="shared" si="58"/>
        <v>52.392285398489271</v>
      </c>
      <c r="J360" s="38"/>
    </row>
    <row r="361" spans="1:10" s="39" customFormat="1" ht="16.5" x14ac:dyDescent="0.25">
      <c r="A361" s="93"/>
      <c r="B361" s="101"/>
      <c r="C361" s="102"/>
      <c r="D361" s="102"/>
      <c r="E361" s="103"/>
      <c r="F361" s="36" t="s">
        <v>8</v>
      </c>
      <c r="G361" s="10">
        <f t="shared" ref="G361:H361" si="60">G366+G371+G376+G381</f>
        <v>0</v>
      </c>
      <c r="H361" s="10">
        <f t="shared" si="60"/>
        <v>0</v>
      </c>
      <c r="I361" s="37" t="s">
        <v>28</v>
      </c>
      <c r="J361" s="38"/>
    </row>
    <row r="362" spans="1:10" s="39" customFormat="1" ht="25.5" x14ac:dyDescent="0.25">
      <c r="A362" s="93"/>
      <c r="B362" s="101"/>
      <c r="C362" s="102"/>
      <c r="D362" s="102"/>
      <c r="E362" s="103"/>
      <c r="F362" s="36" t="s">
        <v>9</v>
      </c>
      <c r="G362" s="10">
        <f t="shared" ref="G362:H362" si="61">G367+G372+G377+G382</f>
        <v>64017.3</v>
      </c>
      <c r="H362" s="10">
        <f t="shared" si="61"/>
        <v>34417.699999999997</v>
      </c>
      <c r="I362" s="37">
        <f t="shared" si="58"/>
        <v>53.763123405704391</v>
      </c>
      <c r="J362" s="38"/>
    </row>
    <row r="363" spans="1:10" s="39" customFormat="1" ht="16.5" x14ac:dyDescent="0.25">
      <c r="A363" s="93"/>
      <c r="B363" s="101"/>
      <c r="C363" s="102"/>
      <c r="D363" s="102"/>
      <c r="E363" s="103"/>
      <c r="F363" s="36" t="s">
        <v>10</v>
      </c>
      <c r="G363" s="10">
        <f t="shared" ref="G363:H363" si="62">G368+G373+G378+G383</f>
        <v>0</v>
      </c>
      <c r="H363" s="10">
        <f t="shared" si="62"/>
        <v>0</v>
      </c>
      <c r="I363" s="37" t="s">
        <v>28</v>
      </c>
      <c r="J363" s="38"/>
    </row>
    <row r="364" spans="1:10" s="39" customFormat="1" ht="25.5" x14ac:dyDescent="0.25">
      <c r="A364" s="94"/>
      <c r="B364" s="104"/>
      <c r="C364" s="105"/>
      <c r="D364" s="105"/>
      <c r="E364" s="106"/>
      <c r="F364" s="36" t="s">
        <v>11</v>
      </c>
      <c r="G364" s="10">
        <f>G369+G374+G379+G384</f>
        <v>14514.300000000001</v>
      </c>
      <c r="H364" s="10">
        <f>H369+H374+H379+H384</f>
        <v>6726.8</v>
      </c>
      <c r="I364" s="37">
        <f t="shared" ref="I364:I365" si="63">H364/G364*100</f>
        <v>46.346017375967143</v>
      </c>
      <c r="J364" s="38"/>
    </row>
    <row r="365" spans="1:10" s="24" customFormat="1" ht="16.5" customHeight="1" x14ac:dyDescent="0.25">
      <c r="A365" s="95" t="s">
        <v>26</v>
      </c>
      <c r="B365" s="128" t="s">
        <v>102</v>
      </c>
      <c r="C365" s="92" t="s">
        <v>103</v>
      </c>
      <c r="D365" s="92">
        <v>2021</v>
      </c>
      <c r="E365" s="92">
        <v>2021</v>
      </c>
      <c r="F365" s="36" t="s">
        <v>7</v>
      </c>
      <c r="G365" s="10">
        <f>G367+G369</f>
        <v>160</v>
      </c>
      <c r="H365" s="10">
        <f>H369</f>
        <v>0</v>
      </c>
      <c r="I365" s="37">
        <f t="shared" si="63"/>
        <v>0</v>
      </c>
      <c r="J365" s="23"/>
    </row>
    <row r="366" spans="1:10" s="24" customFormat="1" ht="16.5" x14ac:dyDescent="0.25">
      <c r="A366" s="96"/>
      <c r="B366" s="129"/>
      <c r="C366" s="93"/>
      <c r="D366" s="93"/>
      <c r="E366" s="93"/>
      <c r="F366" s="36" t="s">
        <v>8</v>
      </c>
      <c r="G366" s="10">
        <v>0</v>
      </c>
      <c r="H366" s="10">
        <v>0</v>
      </c>
      <c r="I366" s="37" t="s">
        <v>28</v>
      </c>
      <c r="J366" s="23"/>
    </row>
    <row r="367" spans="1:10" s="24" customFormat="1" ht="25.5" x14ac:dyDescent="0.25">
      <c r="A367" s="96"/>
      <c r="B367" s="129"/>
      <c r="C367" s="93"/>
      <c r="D367" s="93"/>
      <c r="E367" s="93"/>
      <c r="F367" s="36" t="s">
        <v>9</v>
      </c>
      <c r="G367" s="10">
        <v>0</v>
      </c>
      <c r="H367" s="10">
        <v>0</v>
      </c>
      <c r="I367" s="37" t="s">
        <v>28</v>
      </c>
      <c r="J367" s="23"/>
    </row>
    <row r="368" spans="1:10" s="24" customFormat="1" ht="16.5" x14ac:dyDescent="0.25">
      <c r="A368" s="96"/>
      <c r="B368" s="129"/>
      <c r="C368" s="93"/>
      <c r="D368" s="93"/>
      <c r="E368" s="93"/>
      <c r="F368" s="36" t="s">
        <v>10</v>
      </c>
      <c r="G368" s="10">
        <v>0</v>
      </c>
      <c r="H368" s="10">
        <v>0</v>
      </c>
      <c r="I368" s="37" t="s">
        <v>28</v>
      </c>
      <c r="J368" s="23"/>
    </row>
    <row r="369" spans="1:10" s="24" customFormat="1" ht="25.5" customHeight="1" x14ac:dyDescent="0.25">
      <c r="A369" s="97"/>
      <c r="B369" s="130"/>
      <c r="C369" s="94"/>
      <c r="D369" s="94"/>
      <c r="E369" s="94"/>
      <c r="F369" s="36" t="s">
        <v>11</v>
      </c>
      <c r="G369" s="10">
        <v>160</v>
      </c>
      <c r="H369" s="10">
        <v>0</v>
      </c>
      <c r="I369" s="37">
        <f t="shared" ref="I369:I385" si="64">H369/G369*100</f>
        <v>0</v>
      </c>
      <c r="J369" s="27"/>
    </row>
    <row r="370" spans="1:10" s="39" customFormat="1" ht="16.5" customHeight="1" x14ac:dyDescent="0.25">
      <c r="A370" s="95" t="s">
        <v>33</v>
      </c>
      <c r="B370" s="128" t="s">
        <v>104</v>
      </c>
      <c r="C370" s="92" t="s">
        <v>103</v>
      </c>
      <c r="D370" s="92">
        <v>2021</v>
      </c>
      <c r="E370" s="92">
        <v>2021</v>
      </c>
      <c r="F370" s="36" t="s">
        <v>7</v>
      </c>
      <c r="G370" s="10">
        <f>G372+G374</f>
        <v>386.1</v>
      </c>
      <c r="H370" s="10">
        <f>H374</f>
        <v>0</v>
      </c>
      <c r="I370" s="37">
        <f t="shared" si="64"/>
        <v>0</v>
      </c>
      <c r="J370" s="38"/>
    </row>
    <row r="371" spans="1:10" s="39" customFormat="1" ht="16.5" x14ac:dyDescent="0.25">
      <c r="A371" s="96"/>
      <c r="B371" s="129"/>
      <c r="C371" s="93"/>
      <c r="D371" s="93"/>
      <c r="E371" s="93"/>
      <c r="F371" s="36" t="s">
        <v>8</v>
      </c>
      <c r="G371" s="10">
        <v>0</v>
      </c>
      <c r="H371" s="10">
        <v>0</v>
      </c>
      <c r="I371" s="37" t="s">
        <v>28</v>
      </c>
      <c r="J371" s="38"/>
    </row>
    <row r="372" spans="1:10" s="39" customFormat="1" ht="25.5" x14ac:dyDescent="0.25">
      <c r="A372" s="96"/>
      <c r="B372" s="129"/>
      <c r="C372" s="93"/>
      <c r="D372" s="93"/>
      <c r="E372" s="93"/>
      <c r="F372" s="36" t="s">
        <v>9</v>
      </c>
      <c r="G372" s="10">
        <v>0</v>
      </c>
      <c r="H372" s="10">
        <v>0</v>
      </c>
      <c r="I372" s="37" t="s">
        <v>28</v>
      </c>
      <c r="J372" s="38"/>
    </row>
    <row r="373" spans="1:10" s="39" customFormat="1" ht="16.5" x14ac:dyDescent="0.25">
      <c r="A373" s="96"/>
      <c r="B373" s="129"/>
      <c r="C373" s="93"/>
      <c r="D373" s="93"/>
      <c r="E373" s="93"/>
      <c r="F373" s="36" t="s">
        <v>10</v>
      </c>
      <c r="G373" s="10">
        <v>0</v>
      </c>
      <c r="H373" s="10">
        <v>0</v>
      </c>
      <c r="I373" s="37" t="s">
        <v>28</v>
      </c>
      <c r="J373" s="38"/>
    </row>
    <row r="374" spans="1:10" s="39" customFormat="1" ht="25.5" customHeight="1" x14ac:dyDescent="0.25">
      <c r="A374" s="97"/>
      <c r="B374" s="130"/>
      <c r="C374" s="94"/>
      <c r="D374" s="94"/>
      <c r="E374" s="94"/>
      <c r="F374" s="36" t="s">
        <v>11</v>
      </c>
      <c r="G374" s="10">
        <v>386.1</v>
      </c>
      <c r="H374" s="10">
        <v>0</v>
      </c>
      <c r="I374" s="37">
        <f t="shared" ref="I374:I377" si="65">H374/G374*100</f>
        <v>0</v>
      </c>
      <c r="J374" s="45"/>
    </row>
    <row r="375" spans="1:10" s="39" customFormat="1" ht="16.5" customHeight="1" x14ac:dyDescent="0.25">
      <c r="A375" s="95" t="s">
        <v>34</v>
      </c>
      <c r="B375" s="128" t="s">
        <v>179</v>
      </c>
      <c r="C375" s="92" t="s">
        <v>103</v>
      </c>
      <c r="D375" s="92">
        <v>2021</v>
      </c>
      <c r="E375" s="92">
        <v>2021</v>
      </c>
      <c r="F375" s="36" t="s">
        <v>7</v>
      </c>
      <c r="G375" s="10">
        <f>G377+G379</f>
        <v>77985.5</v>
      </c>
      <c r="H375" s="10">
        <f>H377+H379</f>
        <v>41144.5</v>
      </c>
      <c r="I375" s="37">
        <f t="shared" si="65"/>
        <v>52.759166768181267</v>
      </c>
      <c r="J375" s="38"/>
    </row>
    <row r="376" spans="1:10" s="39" customFormat="1" ht="16.5" x14ac:dyDescent="0.25">
      <c r="A376" s="96"/>
      <c r="B376" s="129"/>
      <c r="C376" s="93"/>
      <c r="D376" s="93"/>
      <c r="E376" s="93"/>
      <c r="F376" s="36" t="s">
        <v>8</v>
      </c>
      <c r="G376" s="10">
        <v>0</v>
      </c>
      <c r="H376" s="10">
        <v>0</v>
      </c>
      <c r="I376" s="37" t="s">
        <v>28</v>
      </c>
      <c r="J376" s="38"/>
    </row>
    <row r="377" spans="1:10" s="39" customFormat="1" ht="25.5" x14ac:dyDescent="0.25">
      <c r="A377" s="96"/>
      <c r="B377" s="129"/>
      <c r="C377" s="93"/>
      <c r="D377" s="93"/>
      <c r="E377" s="93"/>
      <c r="F377" s="36" t="s">
        <v>9</v>
      </c>
      <c r="G377" s="10">
        <v>64017.3</v>
      </c>
      <c r="H377" s="10">
        <v>34417.699999999997</v>
      </c>
      <c r="I377" s="37">
        <f t="shared" si="65"/>
        <v>53.763123405704391</v>
      </c>
      <c r="J377" s="38"/>
    </row>
    <row r="378" spans="1:10" s="39" customFormat="1" ht="16.5" x14ac:dyDescent="0.25">
      <c r="A378" s="96"/>
      <c r="B378" s="129"/>
      <c r="C378" s="93"/>
      <c r="D378" s="93"/>
      <c r="E378" s="93"/>
      <c r="F378" s="36" t="s">
        <v>10</v>
      </c>
      <c r="G378" s="10">
        <v>0</v>
      </c>
      <c r="H378" s="10">
        <v>0</v>
      </c>
      <c r="I378" s="37" t="s">
        <v>28</v>
      </c>
      <c r="J378" s="38"/>
    </row>
    <row r="379" spans="1:10" s="39" customFormat="1" ht="25.5" customHeight="1" x14ac:dyDescent="0.25">
      <c r="A379" s="97"/>
      <c r="B379" s="130"/>
      <c r="C379" s="94"/>
      <c r="D379" s="94"/>
      <c r="E379" s="94"/>
      <c r="F379" s="36" t="s">
        <v>11</v>
      </c>
      <c r="G379" s="10">
        <v>13968.2</v>
      </c>
      <c r="H379" s="10">
        <v>6726.8</v>
      </c>
      <c r="I379" s="37">
        <f t="shared" ref="I379" si="66">H379/G379*100</f>
        <v>48.157958792113511</v>
      </c>
      <c r="J379" s="45"/>
    </row>
    <row r="380" spans="1:10" s="24" customFormat="1" ht="16.5" customHeight="1" x14ac:dyDescent="0.25">
      <c r="A380" s="95" t="s">
        <v>70</v>
      </c>
      <c r="B380" s="128" t="s">
        <v>258</v>
      </c>
      <c r="C380" s="92" t="s">
        <v>103</v>
      </c>
      <c r="D380" s="92">
        <v>2021</v>
      </c>
      <c r="E380" s="92">
        <v>2021</v>
      </c>
      <c r="F380" s="36" t="s">
        <v>7</v>
      </c>
      <c r="G380" s="10">
        <f>G382+G384</f>
        <v>0</v>
      </c>
      <c r="H380" s="10">
        <f>H382+H384</f>
        <v>0</v>
      </c>
      <c r="I380" s="37" t="s">
        <v>28</v>
      </c>
      <c r="J380" s="23"/>
    </row>
    <row r="381" spans="1:10" s="24" customFormat="1" ht="16.5" x14ac:dyDescent="0.25">
      <c r="A381" s="96"/>
      <c r="B381" s="129"/>
      <c r="C381" s="93"/>
      <c r="D381" s="93"/>
      <c r="E381" s="93"/>
      <c r="F381" s="36" t="s">
        <v>8</v>
      </c>
      <c r="G381" s="10">
        <v>0</v>
      </c>
      <c r="H381" s="10">
        <v>0</v>
      </c>
      <c r="I381" s="37" t="s">
        <v>28</v>
      </c>
      <c r="J381" s="23"/>
    </row>
    <row r="382" spans="1:10" s="24" customFormat="1" ht="25.5" x14ac:dyDescent="0.25">
      <c r="A382" s="96"/>
      <c r="B382" s="129"/>
      <c r="C382" s="93"/>
      <c r="D382" s="93"/>
      <c r="E382" s="93"/>
      <c r="F382" s="36" t="s">
        <v>9</v>
      </c>
      <c r="G382" s="10">
        <v>0</v>
      </c>
      <c r="H382" s="10">
        <v>0</v>
      </c>
      <c r="I382" s="37" t="s">
        <v>28</v>
      </c>
      <c r="J382" s="23"/>
    </row>
    <row r="383" spans="1:10" s="24" customFormat="1" ht="16.5" x14ac:dyDescent="0.25">
      <c r="A383" s="96"/>
      <c r="B383" s="129"/>
      <c r="C383" s="93"/>
      <c r="D383" s="93"/>
      <c r="E383" s="93"/>
      <c r="F383" s="36" t="s">
        <v>10</v>
      </c>
      <c r="G383" s="10">
        <v>0</v>
      </c>
      <c r="H383" s="10">
        <v>0</v>
      </c>
      <c r="I383" s="37" t="s">
        <v>28</v>
      </c>
      <c r="J383" s="23"/>
    </row>
    <row r="384" spans="1:10" s="24" customFormat="1" ht="25.5" customHeight="1" x14ac:dyDescent="0.25">
      <c r="A384" s="97"/>
      <c r="B384" s="130"/>
      <c r="C384" s="94"/>
      <c r="D384" s="94"/>
      <c r="E384" s="94"/>
      <c r="F384" s="36" t="s">
        <v>11</v>
      </c>
      <c r="G384" s="10">
        <v>0</v>
      </c>
      <c r="H384" s="10">
        <v>0</v>
      </c>
      <c r="I384" s="37" t="s">
        <v>28</v>
      </c>
      <c r="J384" s="27"/>
    </row>
    <row r="385" spans="1:11" s="39" customFormat="1" ht="16.5" customHeight="1" x14ac:dyDescent="0.25">
      <c r="A385" s="92">
        <v>2</v>
      </c>
      <c r="B385" s="98" t="s">
        <v>105</v>
      </c>
      <c r="C385" s="99"/>
      <c r="D385" s="99"/>
      <c r="E385" s="100"/>
      <c r="F385" s="36" t="s">
        <v>7</v>
      </c>
      <c r="G385" s="10">
        <f>G387+G389</f>
        <v>9721.1</v>
      </c>
      <c r="H385" s="10">
        <f t="shared" ref="H385" si="67">H387+H389</f>
        <v>4761.3999999999996</v>
      </c>
      <c r="I385" s="37">
        <f t="shared" si="64"/>
        <v>48.980053697626808</v>
      </c>
      <c r="J385" s="38"/>
    </row>
    <row r="386" spans="1:11" s="39" customFormat="1" x14ac:dyDescent="0.25">
      <c r="A386" s="93"/>
      <c r="B386" s="101"/>
      <c r="C386" s="102"/>
      <c r="D386" s="102"/>
      <c r="E386" s="103"/>
      <c r="F386" s="36" t="s">
        <v>8</v>
      </c>
      <c r="G386" s="10">
        <f>G391+G396</f>
        <v>0</v>
      </c>
      <c r="H386" s="10">
        <f>H391+H396</f>
        <v>0</v>
      </c>
      <c r="I386" s="37" t="s">
        <v>28</v>
      </c>
    </row>
    <row r="387" spans="1:11" s="39" customFormat="1" ht="25.5" x14ac:dyDescent="0.25">
      <c r="A387" s="93"/>
      <c r="B387" s="101"/>
      <c r="C387" s="102"/>
      <c r="D387" s="102"/>
      <c r="E387" s="103"/>
      <c r="F387" s="36" t="s">
        <v>9</v>
      </c>
      <c r="G387" s="10">
        <f t="shared" ref="G387:H389" si="68">G392+G397</f>
        <v>0</v>
      </c>
      <c r="H387" s="10">
        <f t="shared" si="68"/>
        <v>0</v>
      </c>
      <c r="I387" s="37" t="s">
        <v>28</v>
      </c>
    </row>
    <row r="388" spans="1:11" s="39" customFormat="1" x14ac:dyDescent="0.25">
      <c r="A388" s="93"/>
      <c r="B388" s="101"/>
      <c r="C388" s="102"/>
      <c r="D388" s="102"/>
      <c r="E388" s="103"/>
      <c r="F388" s="36" t="s">
        <v>10</v>
      </c>
      <c r="G388" s="10">
        <f t="shared" si="68"/>
        <v>0</v>
      </c>
      <c r="H388" s="10">
        <f t="shared" si="68"/>
        <v>0</v>
      </c>
      <c r="I388" s="37" t="s">
        <v>28</v>
      </c>
    </row>
    <row r="389" spans="1:11" s="39" customFormat="1" ht="25.5" x14ac:dyDescent="0.25">
      <c r="A389" s="94"/>
      <c r="B389" s="104"/>
      <c r="C389" s="105"/>
      <c r="D389" s="105"/>
      <c r="E389" s="106"/>
      <c r="F389" s="36" t="s">
        <v>11</v>
      </c>
      <c r="G389" s="10">
        <f t="shared" si="68"/>
        <v>9721.1</v>
      </c>
      <c r="H389" s="10">
        <f t="shared" si="68"/>
        <v>4761.3999999999996</v>
      </c>
      <c r="I389" s="37">
        <f t="shared" ref="I389:I390" si="69">H389/G389*100</f>
        <v>48.980053697626808</v>
      </c>
    </row>
    <row r="390" spans="1:11" s="39" customFormat="1" ht="16.5" customHeight="1" x14ac:dyDescent="0.25">
      <c r="A390" s="95" t="s">
        <v>37</v>
      </c>
      <c r="B390" s="88" t="s">
        <v>106</v>
      </c>
      <c r="C390" s="92" t="s">
        <v>103</v>
      </c>
      <c r="D390" s="92">
        <v>2021</v>
      </c>
      <c r="E390" s="92">
        <v>2021</v>
      </c>
      <c r="F390" s="36" t="s">
        <v>7</v>
      </c>
      <c r="G390" s="10">
        <f>G394</f>
        <v>9671.1</v>
      </c>
      <c r="H390" s="10">
        <f>H394</f>
        <v>4761.3999999999996</v>
      </c>
      <c r="I390" s="37">
        <f t="shared" si="69"/>
        <v>49.233282666914825</v>
      </c>
    </row>
    <row r="391" spans="1:11" s="39" customFormat="1" x14ac:dyDescent="0.25">
      <c r="A391" s="96"/>
      <c r="B391" s="89"/>
      <c r="C391" s="93"/>
      <c r="D391" s="93"/>
      <c r="E391" s="93"/>
      <c r="F391" s="36" t="s">
        <v>8</v>
      </c>
      <c r="G391" s="10">
        <v>0</v>
      </c>
      <c r="H391" s="10">
        <v>0</v>
      </c>
      <c r="I391" s="37" t="s">
        <v>28</v>
      </c>
    </row>
    <row r="392" spans="1:11" s="39" customFormat="1" ht="25.5" x14ac:dyDescent="0.25">
      <c r="A392" s="96"/>
      <c r="B392" s="89"/>
      <c r="C392" s="93"/>
      <c r="D392" s="93"/>
      <c r="E392" s="93"/>
      <c r="F392" s="36" t="s">
        <v>9</v>
      </c>
      <c r="G392" s="10">
        <v>0</v>
      </c>
      <c r="H392" s="10">
        <v>0</v>
      </c>
      <c r="I392" s="37" t="s">
        <v>28</v>
      </c>
    </row>
    <row r="393" spans="1:11" s="39" customFormat="1" x14ac:dyDescent="0.25">
      <c r="A393" s="96"/>
      <c r="B393" s="89"/>
      <c r="C393" s="93"/>
      <c r="D393" s="93"/>
      <c r="E393" s="93"/>
      <c r="F393" s="36" t="s">
        <v>10</v>
      </c>
      <c r="G393" s="10">
        <v>0</v>
      </c>
      <c r="H393" s="10">
        <v>0</v>
      </c>
      <c r="I393" s="37" t="s">
        <v>28</v>
      </c>
    </row>
    <row r="394" spans="1:11" s="39" customFormat="1" ht="25.5" x14ac:dyDescent="0.25">
      <c r="A394" s="97"/>
      <c r="B394" s="90"/>
      <c r="C394" s="94"/>
      <c r="D394" s="94"/>
      <c r="E394" s="94"/>
      <c r="F394" s="36" t="s">
        <v>11</v>
      </c>
      <c r="G394" s="10">
        <v>9671.1</v>
      </c>
      <c r="H394" s="10">
        <v>4761.3999999999996</v>
      </c>
      <c r="I394" s="37">
        <f t="shared" ref="I394" si="70">H394/G394*100</f>
        <v>49.233282666914825</v>
      </c>
    </row>
    <row r="395" spans="1:11" s="24" customFormat="1" ht="16.5" customHeight="1" x14ac:dyDescent="0.25">
      <c r="A395" s="95" t="s">
        <v>39</v>
      </c>
      <c r="B395" s="88" t="s">
        <v>107</v>
      </c>
      <c r="C395" s="92" t="s">
        <v>103</v>
      </c>
      <c r="D395" s="92">
        <v>2021</v>
      </c>
      <c r="E395" s="92">
        <v>2021</v>
      </c>
      <c r="F395" s="36" t="s">
        <v>7</v>
      </c>
      <c r="G395" s="10">
        <f>G399</f>
        <v>50</v>
      </c>
      <c r="H395" s="10">
        <f>H399</f>
        <v>0</v>
      </c>
      <c r="I395" s="37">
        <f>H395/G395*100</f>
        <v>0</v>
      </c>
    </row>
    <row r="396" spans="1:11" s="24" customFormat="1" x14ac:dyDescent="0.25">
      <c r="A396" s="96"/>
      <c r="B396" s="89"/>
      <c r="C396" s="93"/>
      <c r="D396" s="93"/>
      <c r="E396" s="93"/>
      <c r="F396" s="36" t="s">
        <v>8</v>
      </c>
      <c r="G396" s="10">
        <v>0</v>
      </c>
      <c r="H396" s="10">
        <v>0</v>
      </c>
      <c r="I396" s="37" t="s">
        <v>28</v>
      </c>
    </row>
    <row r="397" spans="1:11" s="24" customFormat="1" ht="25.5" x14ac:dyDescent="0.25">
      <c r="A397" s="96"/>
      <c r="B397" s="89"/>
      <c r="C397" s="93"/>
      <c r="D397" s="93"/>
      <c r="E397" s="93"/>
      <c r="F397" s="36" t="s">
        <v>9</v>
      </c>
      <c r="G397" s="10">
        <v>0</v>
      </c>
      <c r="H397" s="10">
        <v>0</v>
      </c>
      <c r="I397" s="37" t="s">
        <v>28</v>
      </c>
    </row>
    <row r="398" spans="1:11" s="24" customFormat="1" x14ac:dyDescent="0.25">
      <c r="A398" s="96"/>
      <c r="B398" s="89"/>
      <c r="C398" s="93"/>
      <c r="D398" s="93"/>
      <c r="E398" s="93"/>
      <c r="F398" s="36" t="s">
        <v>10</v>
      </c>
      <c r="G398" s="10">
        <v>0</v>
      </c>
      <c r="H398" s="10">
        <v>0</v>
      </c>
      <c r="I398" s="37" t="s">
        <v>28</v>
      </c>
    </row>
    <row r="399" spans="1:11" s="24" customFormat="1" ht="25.5" x14ac:dyDescent="0.25">
      <c r="A399" s="97"/>
      <c r="B399" s="90"/>
      <c r="C399" s="94"/>
      <c r="D399" s="94"/>
      <c r="E399" s="94"/>
      <c r="F399" s="36" t="s">
        <v>11</v>
      </c>
      <c r="G399" s="10">
        <v>50</v>
      </c>
      <c r="H399" s="10">
        <v>0</v>
      </c>
      <c r="I399" s="37">
        <f>H399/G399*100</f>
        <v>0</v>
      </c>
    </row>
    <row r="400" spans="1:11" s="29" customFormat="1" ht="16.5" customHeight="1" x14ac:dyDescent="0.25">
      <c r="A400" s="136" t="s">
        <v>223</v>
      </c>
      <c r="B400" s="136"/>
      <c r="C400" s="136"/>
      <c r="D400" s="136"/>
      <c r="E400" s="136"/>
      <c r="F400" s="63" t="s">
        <v>7</v>
      </c>
      <c r="G400" s="65">
        <f>G401+G402+G403+G404</f>
        <v>562398.20000000007</v>
      </c>
      <c r="H400" s="65">
        <f>H401+H402+H403+H404</f>
        <v>338689.10000000003</v>
      </c>
      <c r="I400" s="65">
        <f>H400/G400*100</f>
        <v>60.222294452578261</v>
      </c>
      <c r="K400" s="24"/>
    </row>
    <row r="401" spans="1:11" s="29" customFormat="1" x14ac:dyDescent="0.25">
      <c r="A401" s="136"/>
      <c r="B401" s="136"/>
      <c r="C401" s="136"/>
      <c r="D401" s="136"/>
      <c r="E401" s="136"/>
      <c r="F401" s="63" t="s">
        <v>8</v>
      </c>
      <c r="G401" s="65">
        <f t="shared" ref="G401:H404" si="71">G406+G526</f>
        <v>22381.4</v>
      </c>
      <c r="H401" s="65">
        <f t="shared" si="71"/>
        <v>13442.5</v>
      </c>
      <c r="I401" s="65">
        <f>H401/G401*100</f>
        <v>60.061032821896752</v>
      </c>
      <c r="K401" s="24"/>
    </row>
    <row r="402" spans="1:11" s="29" customFormat="1" ht="25.5" customHeight="1" x14ac:dyDescent="0.25">
      <c r="A402" s="136"/>
      <c r="B402" s="136"/>
      <c r="C402" s="136"/>
      <c r="D402" s="136"/>
      <c r="E402" s="136"/>
      <c r="F402" s="63" t="s">
        <v>9</v>
      </c>
      <c r="G402" s="65">
        <f t="shared" si="71"/>
        <v>445858.2</v>
      </c>
      <c r="H402" s="65">
        <f t="shared" si="71"/>
        <v>272978.40000000002</v>
      </c>
      <c r="I402" s="65">
        <f t="shared" ref="I402:I449" si="72">H402/G402*100</f>
        <v>61.225385111230437</v>
      </c>
      <c r="K402" s="24"/>
    </row>
    <row r="403" spans="1:11" s="29" customFormat="1" x14ac:dyDescent="0.25">
      <c r="A403" s="136"/>
      <c r="B403" s="136"/>
      <c r="C403" s="136"/>
      <c r="D403" s="136"/>
      <c r="E403" s="136"/>
      <c r="F403" s="63" t="s">
        <v>10</v>
      </c>
      <c r="G403" s="65">
        <f t="shared" si="71"/>
        <v>0</v>
      </c>
      <c r="H403" s="65">
        <f t="shared" si="71"/>
        <v>0</v>
      </c>
      <c r="I403" s="65" t="s">
        <v>28</v>
      </c>
      <c r="K403" s="24"/>
    </row>
    <row r="404" spans="1:11" s="29" customFormat="1" ht="25.5" customHeight="1" x14ac:dyDescent="0.25">
      <c r="A404" s="136"/>
      <c r="B404" s="136"/>
      <c r="C404" s="136"/>
      <c r="D404" s="136"/>
      <c r="E404" s="136"/>
      <c r="F404" s="63" t="s">
        <v>11</v>
      </c>
      <c r="G404" s="65">
        <f t="shared" si="71"/>
        <v>94158.6</v>
      </c>
      <c r="H404" s="65">
        <f t="shared" si="71"/>
        <v>52268.19999999999</v>
      </c>
      <c r="I404" s="65">
        <f t="shared" si="72"/>
        <v>55.510808359512552</v>
      </c>
      <c r="K404" s="24"/>
    </row>
    <row r="405" spans="1:11" s="29" customFormat="1" x14ac:dyDescent="0.25">
      <c r="A405" s="137">
        <v>1</v>
      </c>
      <c r="B405" s="138" t="s">
        <v>187</v>
      </c>
      <c r="C405" s="138"/>
      <c r="D405" s="138"/>
      <c r="E405" s="138"/>
      <c r="F405" s="47" t="s">
        <v>7</v>
      </c>
      <c r="G405" s="10">
        <f>G406+G407+G408+G409</f>
        <v>544849.60000000009</v>
      </c>
      <c r="H405" s="10">
        <f>H406+H407+H408+H409</f>
        <v>330558.40000000002</v>
      </c>
      <c r="I405" s="10">
        <f t="shared" si="72"/>
        <v>60.669660030951654</v>
      </c>
      <c r="K405" s="24"/>
    </row>
    <row r="406" spans="1:11" s="29" customFormat="1" x14ac:dyDescent="0.25">
      <c r="A406" s="137"/>
      <c r="B406" s="138"/>
      <c r="C406" s="138"/>
      <c r="D406" s="138"/>
      <c r="E406" s="138"/>
      <c r="F406" s="47" t="s">
        <v>8</v>
      </c>
      <c r="G406" s="10">
        <f>G411+G416+G421+G426+G431+G436+G451+G456+G466+G471+G486+G491+G496+G501+G441+G461+G506+G511+G516+G521</f>
        <v>22381.4</v>
      </c>
      <c r="H406" s="10">
        <f>H411+H416+H421+H426+H431+H436+H451+H456+H466+H471+H486+H491+H496+H501+H441+H461+H506+H511+H516+H521</f>
        <v>13442.5</v>
      </c>
      <c r="I406" s="10" t="s">
        <v>28</v>
      </c>
      <c r="K406" s="24"/>
    </row>
    <row r="407" spans="1:11" s="29" customFormat="1" ht="25.5" customHeight="1" x14ac:dyDescent="0.25">
      <c r="A407" s="137"/>
      <c r="B407" s="138"/>
      <c r="C407" s="138"/>
      <c r="D407" s="138"/>
      <c r="E407" s="138"/>
      <c r="F407" s="47" t="s">
        <v>9</v>
      </c>
      <c r="G407" s="10">
        <f t="shared" ref="G407:H407" si="73">G412+G417+G422+G427+G432+G437+G452+G457+G467+G472+G487+G492+G497+G502+G442+G462+G507+G512+G517+G522</f>
        <v>445858.2</v>
      </c>
      <c r="H407" s="10">
        <f t="shared" si="73"/>
        <v>272978.40000000002</v>
      </c>
      <c r="I407" s="10">
        <f t="shared" si="72"/>
        <v>61.225385111230437</v>
      </c>
      <c r="K407" s="24"/>
    </row>
    <row r="408" spans="1:11" s="29" customFormat="1" x14ac:dyDescent="0.25">
      <c r="A408" s="137"/>
      <c r="B408" s="138"/>
      <c r="C408" s="138"/>
      <c r="D408" s="138"/>
      <c r="E408" s="138"/>
      <c r="F408" s="47" t="s">
        <v>10</v>
      </c>
      <c r="G408" s="10">
        <f t="shared" ref="G408:H408" si="74">G413+G418+G423+G428+G433+G438+G453+G458+G468+G473+G488+G493+G498+G503+G443+G463+G508+G513+G518+G523</f>
        <v>0</v>
      </c>
      <c r="H408" s="10">
        <f t="shared" si="74"/>
        <v>0</v>
      </c>
      <c r="I408" s="10" t="s">
        <v>28</v>
      </c>
      <c r="K408" s="24"/>
    </row>
    <row r="409" spans="1:11" s="29" customFormat="1" ht="25.5" customHeight="1" x14ac:dyDescent="0.25">
      <c r="A409" s="137"/>
      <c r="B409" s="138"/>
      <c r="C409" s="138"/>
      <c r="D409" s="138"/>
      <c r="E409" s="138"/>
      <c r="F409" s="47" t="s">
        <v>11</v>
      </c>
      <c r="G409" s="10">
        <f t="shared" ref="G409:H409" si="75">G414+G419+G424+G429+G434+G439+G454+G459+G469+G474+G489+G494+G499+G504+G444+G464+G509+G514+G519+G524</f>
        <v>76610</v>
      </c>
      <c r="H409" s="10">
        <f t="shared" si="75"/>
        <v>44137.499999999993</v>
      </c>
      <c r="I409" s="10">
        <f t="shared" si="72"/>
        <v>57.613235869990852</v>
      </c>
      <c r="K409" s="24"/>
    </row>
    <row r="410" spans="1:11" s="29" customFormat="1" ht="15" customHeight="1" x14ac:dyDescent="0.25">
      <c r="A410" s="137" t="s">
        <v>26</v>
      </c>
      <c r="B410" s="151" t="s">
        <v>188</v>
      </c>
      <c r="C410" s="138" t="s">
        <v>175</v>
      </c>
      <c r="D410" s="92">
        <v>2021</v>
      </c>
      <c r="E410" s="92">
        <v>2021</v>
      </c>
      <c r="F410" s="47" t="s">
        <v>7</v>
      </c>
      <c r="G410" s="10">
        <f>G411+G412+G413+G414</f>
        <v>131641.29999999999</v>
      </c>
      <c r="H410" s="10">
        <f>H411+H412+H413+H414</f>
        <v>81393</v>
      </c>
      <c r="I410" s="10">
        <f t="shared" si="72"/>
        <v>61.829380293266631</v>
      </c>
      <c r="K410" s="24"/>
    </row>
    <row r="411" spans="1:11" s="29" customFormat="1" x14ac:dyDescent="0.25">
      <c r="A411" s="137"/>
      <c r="B411" s="151"/>
      <c r="C411" s="138"/>
      <c r="D411" s="93"/>
      <c r="E411" s="93"/>
      <c r="F411" s="47" t="s">
        <v>8</v>
      </c>
      <c r="G411" s="10">
        <v>0</v>
      </c>
      <c r="H411" s="10">
        <v>0</v>
      </c>
      <c r="I411" s="10" t="s">
        <v>28</v>
      </c>
      <c r="K411" s="24"/>
    </row>
    <row r="412" spans="1:11" s="29" customFormat="1" ht="25.5" customHeight="1" x14ac:dyDescent="0.25">
      <c r="A412" s="137"/>
      <c r="B412" s="151"/>
      <c r="C412" s="138"/>
      <c r="D412" s="93"/>
      <c r="E412" s="93"/>
      <c r="F412" s="47" t="s">
        <v>9</v>
      </c>
      <c r="G412" s="10">
        <v>116844.9</v>
      </c>
      <c r="H412" s="10">
        <v>74168.100000000006</v>
      </c>
      <c r="I412" s="10">
        <f t="shared" si="72"/>
        <v>63.475684432953436</v>
      </c>
      <c r="K412" s="24"/>
    </row>
    <row r="413" spans="1:11" s="29" customFormat="1" x14ac:dyDescent="0.25">
      <c r="A413" s="137"/>
      <c r="B413" s="151"/>
      <c r="C413" s="138"/>
      <c r="D413" s="93"/>
      <c r="E413" s="93"/>
      <c r="F413" s="47" t="s">
        <v>10</v>
      </c>
      <c r="G413" s="10">
        <v>0</v>
      </c>
      <c r="H413" s="10">
        <v>0</v>
      </c>
      <c r="I413" s="10" t="s">
        <v>28</v>
      </c>
      <c r="K413" s="24"/>
    </row>
    <row r="414" spans="1:11" s="29" customFormat="1" ht="25.5" customHeight="1" x14ac:dyDescent="0.25">
      <c r="A414" s="137"/>
      <c r="B414" s="151"/>
      <c r="C414" s="138"/>
      <c r="D414" s="94"/>
      <c r="E414" s="94"/>
      <c r="F414" s="47" t="s">
        <v>11</v>
      </c>
      <c r="G414" s="10">
        <v>14796.4</v>
      </c>
      <c r="H414" s="10">
        <v>7224.9</v>
      </c>
      <c r="I414" s="10">
        <f t="shared" si="72"/>
        <v>48.82876916006596</v>
      </c>
      <c r="K414" s="24"/>
    </row>
    <row r="415" spans="1:11" s="29" customFormat="1" ht="16.5" customHeight="1" x14ac:dyDescent="0.25">
      <c r="A415" s="137" t="s">
        <v>33</v>
      </c>
      <c r="B415" s="135" t="s">
        <v>189</v>
      </c>
      <c r="C415" s="138" t="s">
        <v>175</v>
      </c>
      <c r="D415" s="92">
        <v>2021</v>
      </c>
      <c r="E415" s="92">
        <v>2021</v>
      </c>
      <c r="F415" s="47" t="s">
        <v>7</v>
      </c>
      <c r="G415" s="10">
        <f>G416+G417+G418+G419</f>
        <v>328078.40000000002</v>
      </c>
      <c r="H415" s="10">
        <f>H416+H417+H418+H419</f>
        <v>215357.1</v>
      </c>
      <c r="I415" s="10">
        <f t="shared" si="72"/>
        <v>65.641962408985165</v>
      </c>
      <c r="K415" s="24"/>
    </row>
    <row r="416" spans="1:11" s="29" customFormat="1" x14ac:dyDescent="0.25">
      <c r="A416" s="137"/>
      <c r="B416" s="135"/>
      <c r="C416" s="138"/>
      <c r="D416" s="93"/>
      <c r="E416" s="93"/>
      <c r="F416" s="47" t="s">
        <v>8</v>
      </c>
      <c r="G416" s="10">
        <v>22381.4</v>
      </c>
      <c r="H416" s="10">
        <v>13442.5</v>
      </c>
      <c r="I416" s="10">
        <f t="shared" si="72"/>
        <v>60.061032821896752</v>
      </c>
      <c r="K416" s="24"/>
    </row>
    <row r="417" spans="1:11" s="29" customFormat="1" ht="25.5" customHeight="1" x14ac:dyDescent="0.25">
      <c r="A417" s="137"/>
      <c r="B417" s="135"/>
      <c r="C417" s="138"/>
      <c r="D417" s="93"/>
      <c r="E417" s="93"/>
      <c r="F417" s="47" t="s">
        <v>9</v>
      </c>
      <c r="G417" s="10">
        <v>285177.5</v>
      </c>
      <c r="H417" s="10">
        <v>187627.9</v>
      </c>
      <c r="I417" s="10">
        <f t="shared" si="72"/>
        <v>65.79337430196982</v>
      </c>
      <c r="K417" s="24"/>
    </row>
    <row r="418" spans="1:11" s="29" customFormat="1" x14ac:dyDescent="0.25">
      <c r="A418" s="137"/>
      <c r="B418" s="135"/>
      <c r="C418" s="138"/>
      <c r="D418" s="93"/>
      <c r="E418" s="93"/>
      <c r="F418" s="47" t="s">
        <v>10</v>
      </c>
      <c r="G418" s="10">
        <v>0</v>
      </c>
      <c r="H418" s="10">
        <v>0</v>
      </c>
      <c r="I418" s="10" t="s">
        <v>28</v>
      </c>
      <c r="K418" s="24"/>
    </row>
    <row r="419" spans="1:11" s="29" customFormat="1" ht="25.5" customHeight="1" x14ac:dyDescent="0.25">
      <c r="A419" s="137"/>
      <c r="B419" s="135"/>
      <c r="C419" s="138"/>
      <c r="D419" s="94"/>
      <c r="E419" s="94"/>
      <c r="F419" s="47" t="s">
        <v>11</v>
      </c>
      <c r="G419" s="64">
        <v>20519.5</v>
      </c>
      <c r="H419" s="10">
        <v>14286.7</v>
      </c>
      <c r="I419" s="10">
        <f t="shared" si="72"/>
        <v>69.624990862350458</v>
      </c>
      <c r="K419" s="24"/>
    </row>
    <row r="420" spans="1:11" s="29" customFormat="1" ht="16.5" customHeight="1" x14ac:dyDescent="0.25">
      <c r="A420" s="137" t="s">
        <v>34</v>
      </c>
      <c r="B420" s="135" t="s">
        <v>190</v>
      </c>
      <c r="C420" s="138" t="s">
        <v>175</v>
      </c>
      <c r="D420" s="92">
        <v>2021</v>
      </c>
      <c r="E420" s="92">
        <v>2021</v>
      </c>
      <c r="F420" s="47" t="s">
        <v>7</v>
      </c>
      <c r="G420" s="10">
        <f>G421+G422+G423+G424</f>
        <v>16185.099999999999</v>
      </c>
      <c r="H420" s="10">
        <f>H421+H422+H423+H424</f>
        <v>16181.9</v>
      </c>
      <c r="I420" s="10">
        <f t="shared" si="72"/>
        <v>99.980228728892627</v>
      </c>
      <c r="K420" s="24"/>
    </row>
    <row r="421" spans="1:11" s="29" customFormat="1" x14ac:dyDescent="0.25">
      <c r="A421" s="137"/>
      <c r="B421" s="135"/>
      <c r="C421" s="138"/>
      <c r="D421" s="93"/>
      <c r="E421" s="93"/>
      <c r="F421" s="47" t="s">
        <v>8</v>
      </c>
      <c r="G421" s="10">
        <v>0</v>
      </c>
      <c r="H421" s="10">
        <v>0</v>
      </c>
      <c r="I421" s="10" t="s">
        <v>28</v>
      </c>
      <c r="K421" s="24"/>
    </row>
    <row r="422" spans="1:11" s="29" customFormat="1" ht="25.5" customHeight="1" x14ac:dyDescent="0.25">
      <c r="A422" s="137"/>
      <c r="B422" s="135"/>
      <c r="C422" s="138"/>
      <c r="D422" s="93"/>
      <c r="E422" s="93"/>
      <c r="F422" s="47" t="s">
        <v>9</v>
      </c>
      <c r="G422" s="10">
        <v>40.299999999999997</v>
      </c>
      <c r="H422" s="10">
        <v>40.299999999999997</v>
      </c>
      <c r="I422" s="10">
        <f t="shared" si="72"/>
        <v>100</v>
      </c>
      <c r="K422" s="24"/>
    </row>
    <row r="423" spans="1:11" s="29" customFormat="1" x14ac:dyDescent="0.25">
      <c r="A423" s="137"/>
      <c r="B423" s="135"/>
      <c r="C423" s="138"/>
      <c r="D423" s="93"/>
      <c r="E423" s="93"/>
      <c r="F423" s="47" t="s">
        <v>10</v>
      </c>
      <c r="G423" s="10">
        <v>0</v>
      </c>
      <c r="H423" s="10">
        <v>0</v>
      </c>
      <c r="I423" s="10" t="s">
        <v>28</v>
      </c>
      <c r="K423" s="24"/>
    </row>
    <row r="424" spans="1:11" s="29" customFormat="1" ht="25.5" customHeight="1" x14ac:dyDescent="0.25">
      <c r="A424" s="137"/>
      <c r="B424" s="135"/>
      <c r="C424" s="138"/>
      <c r="D424" s="94"/>
      <c r="E424" s="94"/>
      <c r="F424" s="47" t="s">
        <v>11</v>
      </c>
      <c r="G424" s="64">
        <v>16144.8</v>
      </c>
      <c r="H424" s="10">
        <v>16141.6</v>
      </c>
      <c r="I424" s="10">
        <f t="shared" si="72"/>
        <v>99.980179376641402</v>
      </c>
      <c r="K424" s="24"/>
    </row>
    <row r="425" spans="1:11" s="29" customFormat="1" ht="16.5" customHeight="1" x14ac:dyDescent="0.25">
      <c r="A425" s="137" t="s">
        <v>70</v>
      </c>
      <c r="B425" s="135" t="s">
        <v>191</v>
      </c>
      <c r="C425" s="138" t="s">
        <v>175</v>
      </c>
      <c r="D425" s="92">
        <v>2021</v>
      </c>
      <c r="E425" s="92">
        <v>2021</v>
      </c>
      <c r="F425" s="47" t="s">
        <v>7</v>
      </c>
      <c r="G425" s="10">
        <f>G426+G427+G428+G429</f>
        <v>38</v>
      </c>
      <c r="H425" s="10">
        <f>H426+H427+H428+H429</f>
        <v>3.6</v>
      </c>
      <c r="I425" s="10">
        <f t="shared" si="72"/>
        <v>9.4736842105263168</v>
      </c>
      <c r="K425" s="24"/>
    </row>
    <row r="426" spans="1:11" s="29" customFormat="1" x14ac:dyDescent="0.25">
      <c r="A426" s="137"/>
      <c r="B426" s="135"/>
      <c r="C426" s="138"/>
      <c r="D426" s="93"/>
      <c r="E426" s="93"/>
      <c r="F426" s="47" t="s">
        <v>8</v>
      </c>
      <c r="G426" s="10">
        <v>0</v>
      </c>
      <c r="H426" s="10">
        <v>0</v>
      </c>
      <c r="I426" s="10" t="s">
        <v>28</v>
      </c>
      <c r="K426" s="24"/>
    </row>
    <row r="427" spans="1:11" s="29" customFormat="1" ht="25.5" customHeight="1" x14ac:dyDescent="0.25">
      <c r="A427" s="137"/>
      <c r="B427" s="135"/>
      <c r="C427" s="138"/>
      <c r="D427" s="93"/>
      <c r="E427" s="93"/>
      <c r="F427" s="47" t="s">
        <v>9</v>
      </c>
      <c r="G427" s="10">
        <v>0</v>
      </c>
      <c r="H427" s="10">
        <v>0</v>
      </c>
      <c r="I427" s="10" t="s">
        <v>28</v>
      </c>
      <c r="K427" s="24"/>
    </row>
    <row r="428" spans="1:11" s="29" customFormat="1" x14ac:dyDescent="0.25">
      <c r="A428" s="137"/>
      <c r="B428" s="135"/>
      <c r="C428" s="138"/>
      <c r="D428" s="93"/>
      <c r="E428" s="93"/>
      <c r="F428" s="47" t="s">
        <v>10</v>
      </c>
      <c r="G428" s="10">
        <v>0</v>
      </c>
      <c r="H428" s="10">
        <v>0</v>
      </c>
      <c r="I428" s="10" t="s">
        <v>28</v>
      </c>
      <c r="K428" s="24"/>
    </row>
    <row r="429" spans="1:11" s="29" customFormat="1" ht="25.5" customHeight="1" x14ac:dyDescent="0.25">
      <c r="A429" s="137"/>
      <c r="B429" s="135"/>
      <c r="C429" s="138"/>
      <c r="D429" s="94"/>
      <c r="E429" s="94"/>
      <c r="F429" s="47" t="s">
        <v>11</v>
      </c>
      <c r="G429" s="64">
        <v>38</v>
      </c>
      <c r="H429" s="10">
        <v>3.6</v>
      </c>
      <c r="I429" s="10">
        <f t="shared" si="72"/>
        <v>9.4736842105263168</v>
      </c>
      <c r="K429" s="24"/>
    </row>
    <row r="430" spans="1:11" s="29" customFormat="1" ht="16.5" customHeight="1" x14ac:dyDescent="0.25">
      <c r="A430" s="137" t="s">
        <v>100</v>
      </c>
      <c r="B430" s="135" t="s">
        <v>192</v>
      </c>
      <c r="C430" s="138" t="s">
        <v>175</v>
      </c>
      <c r="D430" s="92">
        <v>2021</v>
      </c>
      <c r="E430" s="92">
        <v>2021</v>
      </c>
      <c r="F430" s="47" t="s">
        <v>7</v>
      </c>
      <c r="G430" s="10">
        <f>G431+G432+G433+G434</f>
        <v>25</v>
      </c>
      <c r="H430" s="10">
        <f>H431+H432+H433+H434</f>
        <v>0</v>
      </c>
      <c r="I430" s="10">
        <f t="shared" si="72"/>
        <v>0</v>
      </c>
      <c r="K430" s="24"/>
    </row>
    <row r="431" spans="1:11" s="29" customFormat="1" x14ac:dyDescent="0.25">
      <c r="A431" s="137"/>
      <c r="B431" s="135"/>
      <c r="C431" s="138"/>
      <c r="D431" s="93"/>
      <c r="E431" s="93"/>
      <c r="F431" s="47" t="s">
        <v>8</v>
      </c>
      <c r="G431" s="10">
        <v>0</v>
      </c>
      <c r="H431" s="10">
        <v>0</v>
      </c>
      <c r="I431" s="10" t="s">
        <v>28</v>
      </c>
      <c r="K431" s="24"/>
    </row>
    <row r="432" spans="1:11" s="29" customFormat="1" ht="25.5" customHeight="1" x14ac:dyDescent="0.25">
      <c r="A432" s="137"/>
      <c r="B432" s="135"/>
      <c r="C432" s="138"/>
      <c r="D432" s="93"/>
      <c r="E432" s="93"/>
      <c r="F432" s="47" t="s">
        <v>9</v>
      </c>
      <c r="G432" s="10">
        <v>0</v>
      </c>
      <c r="H432" s="10">
        <v>0</v>
      </c>
      <c r="I432" s="10" t="s">
        <v>28</v>
      </c>
      <c r="K432" s="24"/>
    </row>
    <row r="433" spans="1:11" s="29" customFormat="1" x14ac:dyDescent="0.25">
      <c r="A433" s="137"/>
      <c r="B433" s="135"/>
      <c r="C433" s="138"/>
      <c r="D433" s="93"/>
      <c r="E433" s="93"/>
      <c r="F433" s="47" t="s">
        <v>10</v>
      </c>
      <c r="G433" s="10">
        <v>0</v>
      </c>
      <c r="H433" s="10">
        <v>0</v>
      </c>
      <c r="I433" s="10" t="s">
        <v>28</v>
      </c>
      <c r="K433" s="24"/>
    </row>
    <row r="434" spans="1:11" s="29" customFormat="1" ht="25.5" customHeight="1" x14ac:dyDescent="0.25">
      <c r="A434" s="137"/>
      <c r="B434" s="135"/>
      <c r="C434" s="138"/>
      <c r="D434" s="94"/>
      <c r="E434" s="94"/>
      <c r="F434" s="47" t="s">
        <v>11</v>
      </c>
      <c r="G434" s="64">
        <v>25</v>
      </c>
      <c r="H434" s="10">
        <v>0</v>
      </c>
      <c r="I434" s="10">
        <f t="shared" si="72"/>
        <v>0</v>
      </c>
      <c r="K434" s="24"/>
    </row>
    <row r="435" spans="1:11" s="29" customFormat="1" ht="16.5" customHeight="1" x14ac:dyDescent="0.25">
      <c r="A435" s="137" t="s">
        <v>193</v>
      </c>
      <c r="B435" s="135" t="s">
        <v>194</v>
      </c>
      <c r="C435" s="91" t="s">
        <v>224</v>
      </c>
      <c r="D435" s="92">
        <v>2021</v>
      </c>
      <c r="E435" s="92">
        <v>2021</v>
      </c>
      <c r="F435" s="47" t="s">
        <v>7</v>
      </c>
      <c r="G435" s="10">
        <f>G436+G437+G438+G439</f>
        <v>13188.5</v>
      </c>
      <c r="H435" s="10">
        <f>H436+H437+H438+H439</f>
        <v>2550.1</v>
      </c>
      <c r="I435" s="10">
        <f t="shared" si="72"/>
        <v>19.335784964173332</v>
      </c>
      <c r="K435" s="24"/>
    </row>
    <row r="436" spans="1:11" s="29" customFormat="1" x14ac:dyDescent="0.25">
      <c r="A436" s="137"/>
      <c r="B436" s="135"/>
      <c r="C436" s="91"/>
      <c r="D436" s="93"/>
      <c r="E436" s="93"/>
      <c r="F436" s="47" t="s">
        <v>8</v>
      </c>
      <c r="G436" s="10">
        <f>G441+G446</f>
        <v>0</v>
      </c>
      <c r="H436" s="10">
        <f>H441+H446</f>
        <v>0</v>
      </c>
      <c r="I436" s="10" t="s">
        <v>28</v>
      </c>
      <c r="K436" s="24"/>
    </row>
    <row r="437" spans="1:11" s="29" customFormat="1" ht="25.5" customHeight="1" x14ac:dyDescent="0.25">
      <c r="A437" s="137"/>
      <c r="B437" s="135"/>
      <c r="C437" s="91"/>
      <c r="D437" s="93"/>
      <c r="E437" s="93"/>
      <c r="F437" s="47" t="s">
        <v>9</v>
      </c>
      <c r="G437" s="10">
        <v>10000</v>
      </c>
      <c r="H437" s="10">
        <f t="shared" ref="G437:H438" si="76">H442+H447</f>
        <v>0</v>
      </c>
      <c r="I437" s="10">
        <f t="shared" si="72"/>
        <v>0</v>
      </c>
      <c r="K437" s="24"/>
    </row>
    <row r="438" spans="1:11" s="29" customFormat="1" x14ac:dyDescent="0.25">
      <c r="A438" s="137"/>
      <c r="B438" s="135"/>
      <c r="C438" s="91"/>
      <c r="D438" s="93"/>
      <c r="E438" s="93"/>
      <c r="F438" s="47" t="s">
        <v>10</v>
      </c>
      <c r="G438" s="10">
        <f t="shared" si="76"/>
        <v>0</v>
      </c>
      <c r="H438" s="10">
        <f t="shared" si="76"/>
        <v>0</v>
      </c>
      <c r="I438" s="10" t="s">
        <v>28</v>
      </c>
      <c r="K438" s="24"/>
    </row>
    <row r="439" spans="1:11" s="29" customFormat="1" ht="25.5" customHeight="1" x14ac:dyDescent="0.25">
      <c r="A439" s="137"/>
      <c r="B439" s="135"/>
      <c r="C439" s="91"/>
      <c r="D439" s="94"/>
      <c r="E439" s="94"/>
      <c r="F439" s="47" t="s">
        <v>11</v>
      </c>
      <c r="G439" s="10">
        <v>3188.5</v>
      </c>
      <c r="H439" s="10">
        <v>2550.1</v>
      </c>
      <c r="I439" s="10">
        <f t="shared" si="72"/>
        <v>79.978046103183303</v>
      </c>
      <c r="K439" s="24"/>
    </row>
    <row r="440" spans="1:11" s="24" customFormat="1" ht="16.5" customHeight="1" x14ac:dyDescent="0.25">
      <c r="A440" s="134" t="s">
        <v>195</v>
      </c>
      <c r="B440" s="135" t="s">
        <v>196</v>
      </c>
      <c r="C440" s="91" t="s">
        <v>224</v>
      </c>
      <c r="D440" s="92">
        <v>2021</v>
      </c>
      <c r="E440" s="92">
        <v>2021</v>
      </c>
      <c r="F440" s="36" t="s">
        <v>7</v>
      </c>
      <c r="G440" s="10">
        <f>G441+G442+G443+G444</f>
        <v>0</v>
      </c>
      <c r="H440" s="10">
        <f>H441+H442+H443+H444</f>
        <v>0</v>
      </c>
      <c r="I440" s="10" t="s">
        <v>28</v>
      </c>
    </row>
    <row r="441" spans="1:11" s="24" customFormat="1" x14ac:dyDescent="0.25">
      <c r="A441" s="134"/>
      <c r="B441" s="135"/>
      <c r="C441" s="91"/>
      <c r="D441" s="93"/>
      <c r="E441" s="93"/>
      <c r="F441" s="36" t="s">
        <v>8</v>
      </c>
      <c r="G441" s="64">
        <v>0</v>
      </c>
      <c r="H441" s="10">
        <v>0</v>
      </c>
      <c r="I441" s="10" t="s">
        <v>28</v>
      </c>
    </row>
    <row r="442" spans="1:11" s="24" customFormat="1" ht="25.5" customHeight="1" x14ac:dyDescent="0.25">
      <c r="A442" s="134"/>
      <c r="B442" s="135"/>
      <c r="C442" s="91"/>
      <c r="D442" s="93"/>
      <c r="E442" s="93"/>
      <c r="F442" s="36" t="s">
        <v>9</v>
      </c>
      <c r="G442" s="64">
        <v>0</v>
      </c>
      <c r="H442" s="10">
        <v>0</v>
      </c>
      <c r="I442" s="10" t="s">
        <v>28</v>
      </c>
    </row>
    <row r="443" spans="1:11" s="24" customFormat="1" x14ac:dyDescent="0.25">
      <c r="A443" s="134"/>
      <c r="B443" s="135"/>
      <c r="C443" s="91"/>
      <c r="D443" s="93"/>
      <c r="E443" s="93"/>
      <c r="F443" s="36" t="s">
        <v>10</v>
      </c>
      <c r="G443" s="64">
        <v>0</v>
      </c>
      <c r="H443" s="10">
        <v>0</v>
      </c>
      <c r="I443" s="10" t="s">
        <v>28</v>
      </c>
    </row>
    <row r="444" spans="1:11" s="24" customFormat="1" ht="25.5" customHeight="1" x14ac:dyDescent="0.25">
      <c r="A444" s="134"/>
      <c r="B444" s="135"/>
      <c r="C444" s="91"/>
      <c r="D444" s="94"/>
      <c r="E444" s="94"/>
      <c r="F444" s="36" t="s">
        <v>11</v>
      </c>
      <c r="G444" s="64">
        <v>0</v>
      </c>
      <c r="H444" s="10">
        <v>0</v>
      </c>
      <c r="I444" s="10" t="s">
        <v>28</v>
      </c>
    </row>
    <row r="445" spans="1:11" s="34" customFormat="1" ht="16.5" hidden="1" customHeight="1" x14ac:dyDescent="0.25">
      <c r="A445" s="134"/>
      <c r="B445" s="50" t="s">
        <v>197</v>
      </c>
      <c r="C445" s="91" t="s">
        <v>224</v>
      </c>
      <c r="D445" s="92">
        <v>2021</v>
      </c>
      <c r="E445" s="92">
        <v>2021</v>
      </c>
      <c r="F445" s="36" t="s">
        <v>7</v>
      </c>
      <c r="G445" s="10">
        <f>G446+G447+G448+G449</f>
        <v>456</v>
      </c>
      <c r="H445" s="59">
        <f>H446+H447+H448+H449</f>
        <v>0</v>
      </c>
      <c r="I445" s="59">
        <f t="shared" si="72"/>
        <v>0</v>
      </c>
      <c r="K445" s="24"/>
    </row>
    <row r="446" spans="1:11" s="34" customFormat="1" ht="15" hidden="1" customHeight="1" x14ac:dyDescent="0.25">
      <c r="A446" s="134"/>
      <c r="B446" s="50"/>
      <c r="C446" s="91"/>
      <c r="D446" s="93"/>
      <c r="E446" s="93"/>
      <c r="F446" s="36" t="s">
        <v>8</v>
      </c>
      <c r="G446" s="10">
        <v>0</v>
      </c>
      <c r="H446" s="59">
        <v>0</v>
      </c>
      <c r="I446" s="59" t="s">
        <v>28</v>
      </c>
      <c r="K446" s="24"/>
    </row>
    <row r="447" spans="1:11" s="34" customFormat="1" ht="25.5" hidden="1" customHeight="1" x14ac:dyDescent="0.25">
      <c r="A447" s="134"/>
      <c r="B447" s="50"/>
      <c r="C447" s="91"/>
      <c r="D447" s="93"/>
      <c r="E447" s="93"/>
      <c r="F447" s="36" t="s">
        <v>9</v>
      </c>
      <c r="G447" s="10">
        <v>0</v>
      </c>
      <c r="H447" s="59">
        <v>0</v>
      </c>
      <c r="I447" s="59" t="s">
        <v>28</v>
      </c>
      <c r="K447" s="24"/>
    </row>
    <row r="448" spans="1:11" s="34" customFormat="1" ht="15" hidden="1" customHeight="1" x14ac:dyDescent="0.25">
      <c r="A448" s="134"/>
      <c r="B448" s="50"/>
      <c r="C448" s="91"/>
      <c r="D448" s="93"/>
      <c r="E448" s="93"/>
      <c r="F448" s="36" t="s">
        <v>10</v>
      </c>
      <c r="G448" s="10">
        <v>0</v>
      </c>
      <c r="H448" s="59">
        <v>0</v>
      </c>
      <c r="I448" s="59" t="s">
        <v>28</v>
      </c>
      <c r="K448" s="24"/>
    </row>
    <row r="449" spans="1:11" s="34" customFormat="1" ht="25.5" hidden="1" customHeight="1" x14ac:dyDescent="0.25">
      <c r="A449" s="134"/>
      <c r="B449" s="50"/>
      <c r="C449" s="91"/>
      <c r="D449" s="94"/>
      <c r="E449" s="94"/>
      <c r="F449" s="36" t="s">
        <v>11</v>
      </c>
      <c r="G449" s="10">
        <v>456</v>
      </c>
      <c r="H449" s="59">
        <v>0</v>
      </c>
      <c r="I449" s="59">
        <f t="shared" si="72"/>
        <v>0</v>
      </c>
      <c r="K449" s="24"/>
    </row>
    <row r="450" spans="1:11" s="29" customFormat="1" ht="16.5" customHeight="1" x14ac:dyDescent="0.25">
      <c r="A450" s="134" t="s">
        <v>198</v>
      </c>
      <c r="B450" s="135" t="s">
        <v>199</v>
      </c>
      <c r="C450" s="91" t="s">
        <v>224</v>
      </c>
      <c r="D450" s="92">
        <v>2021</v>
      </c>
      <c r="E450" s="92">
        <v>2021</v>
      </c>
      <c r="F450" s="36" t="s">
        <v>7</v>
      </c>
      <c r="G450" s="10">
        <f>G451+G452+G453+G454</f>
        <v>0</v>
      </c>
      <c r="H450" s="10">
        <f>H451+H452+H453+H454</f>
        <v>0</v>
      </c>
      <c r="I450" s="10" t="s">
        <v>28</v>
      </c>
      <c r="K450" s="24"/>
    </row>
    <row r="451" spans="1:11" s="29" customFormat="1" x14ac:dyDescent="0.25">
      <c r="A451" s="134"/>
      <c r="B451" s="135"/>
      <c r="C451" s="91"/>
      <c r="D451" s="93"/>
      <c r="E451" s="93"/>
      <c r="F451" s="36" t="s">
        <v>8</v>
      </c>
      <c r="G451" s="10">
        <v>0</v>
      </c>
      <c r="H451" s="10">
        <v>0</v>
      </c>
      <c r="I451" s="10" t="s">
        <v>28</v>
      </c>
      <c r="K451" s="24"/>
    </row>
    <row r="452" spans="1:11" s="29" customFormat="1" ht="25.5" customHeight="1" x14ac:dyDescent="0.25">
      <c r="A452" s="134"/>
      <c r="B452" s="135"/>
      <c r="C452" s="91"/>
      <c r="D452" s="93"/>
      <c r="E452" s="93"/>
      <c r="F452" s="36" t="s">
        <v>9</v>
      </c>
      <c r="G452" s="10">
        <v>0</v>
      </c>
      <c r="H452" s="10">
        <v>0</v>
      </c>
      <c r="I452" s="10" t="s">
        <v>28</v>
      </c>
      <c r="K452" s="24"/>
    </row>
    <row r="453" spans="1:11" s="29" customFormat="1" x14ac:dyDescent="0.25">
      <c r="A453" s="134"/>
      <c r="B453" s="135"/>
      <c r="C453" s="91"/>
      <c r="D453" s="93"/>
      <c r="E453" s="93"/>
      <c r="F453" s="36" t="s">
        <v>10</v>
      </c>
      <c r="G453" s="10">
        <v>0</v>
      </c>
      <c r="H453" s="10">
        <v>0</v>
      </c>
      <c r="I453" s="10" t="s">
        <v>28</v>
      </c>
      <c r="K453" s="24"/>
    </row>
    <row r="454" spans="1:11" s="29" customFormat="1" ht="25.5" customHeight="1" x14ac:dyDescent="0.25">
      <c r="A454" s="134"/>
      <c r="B454" s="135"/>
      <c r="C454" s="91"/>
      <c r="D454" s="94"/>
      <c r="E454" s="94"/>
      <c r="F454" s="36" t="s">
        <v>11</v>
      </c>
      <c r="G454" s="64">
        <v>0</v>
      </c>
      <c r="H454" s="10">
        <v>0</v>
      </c>
      <c r="I454" s="10" t="s">
        <v>28</v>
      </c>
      <c r="K454" s="24"/>
    </row>
    <row r="455" spans="1:11" s="29" customFormat="1" ht="16.5" customHeight="1" x14ac:dyDescent="0.25">
      <c r="A455" s="137" t="s">
        <v>200</v>
      </c>
      <c r="B455" s="135" t="s">
        <v>201</v>
      </c>
      <c r="C455" s="91" t="s">
        <v>225</v>
      </c>
      <c r="D455" s="92">
        <v>2021</v>
      </c>
      <c r="E455" s="92">
        <v>2021</v>
      </c>
      <c r="F455" s="47" t="s">
        <v>7</v>
      </c>
      <c r="G455" s="10">
        <f>G456+G457+G458+G459</f>
        <v>0</v>
      </c>
      <c r="H455" s="10">
        <f>H456+H457+H458+H459</f>
        <v>0</v>
      </c>
      <c r="I455" s="10" t="s">
        <v>28</v>
      </c>
      <c r="K455" s="24"/>
    </row>
    <row r="456" spans="1:11" s="29" customFormat="1" x14ac:dyDescent="0.25">
      <c r="A456" s="137"/>
      <c r="B456" s="135"/>
      <c r="C456" s="91"/>
      <c r="D456" s="93"/>
      <c r="E456" s="93"/>
      <c r="F456" s="47" t="s">
        <v>8</v>
      </c>
      <c r="G456" s="10">
        <v>0</v>
      </c>
      <c r="H456" s="10">
        <v>0</v>
      </c>
      <c r="I456" s="10" t="s">
        <v>28</v>
      </c>
      <c r="K456" s="24"/>
    </row>
    <row r="457" spans="1:11" s="29" customFormat="1" ht="25.5" customHeight="1" x14ac:dyDescent="0.25">
      <c r="A457" s="137"/>
      <c r="B457" s="135"/>
      <c r="C457" s="91"/>
      <c r="D457" s="93"/>
      <c r="E457" s="93"/>
      <c r="F457" s="47" t="s">
        <v>9</v>
      </c>
      <c r="G457" s="10">
        <v>0</v>
      </c>
      <c r="H457" s="10">
        <v>0</v>
      </c>
      <c r="I457" s="10" t="s">
        <v>28</v>
      </c>
      <c r="K457" s="24"/>
    </row>
    <row r="458" spans="1:11" s="29" customFormat="1" x14ac:dyDescent="0.25">
      <c r="A458" s="137"/>
      <c r="B458" s="135"/>
      <c r="C458" s="91"/>
      <c r="D458" s="93"/>
      <c r="E458" s="93"/>
      <c r="F458" s="47" t="s">
        <v>10</v>
      </c>
      <c r="G458" s="10">
        <v>0</v>
      </c>
      <c r="H458" s="10">
        <v>0</v>
      </c>
      <c r="I458" s="10" t="s">
        <v>28</v>
      </c>
      <c r="K458" s="24"/>
    </row>
    <row r="459" spans="1:11" s="29" customFormat="1" ht="25.5" customHeight="1" x14ac:dyDescent="0.25">
      <c r="A459" s="137"/>
      <c r="B459" s="135"/>
      <c r="C459" s="91"/>
      <c r="D459" s="94"/>
      <c r="E459" s="94"/>
      <c r="F459" s="47" t="s">
        <v>11</v>
      </c>
      <c r="G459" s="10">
        <v>0</v>
      </c>
      <c r="H459" s="10">
        <v>0</v>
      </c>
      <c r="I459" s="10" t="s">
        <v>28</v>
      </c>
      <c r="K459" s="24"/>
    </row>
    <row r="460" spans="1:11" s="29" customFormat="1" ht="15" customHeight="1" x14ac:dyDescent="0.25">
      <c r="A460" s="137" t="s">
        <v>202</v>
      </c>
      <c r="B460" s="135" t="s">
        <v>203</v>
      </c>
      <c r="C460" s="91" t="s">
        <v>225</v>
      </c>
      <c r="D460" s="92">
        <v>2021</v>
      </c>
      <c r="E460" s="92">
        <v>2021</v>
      </c>
      <c r="F460" s="47" t="s">
        <v>7</v>
      </c>
      <c r="G460" s="10">
        <f>G461+G462+G463+G464</f>
        <v>0</v>
      </c>
      <c r="H460" s="10">
        <f>H461+H462+H463+H464</f>
        <v>0</v>
      </c>
      <c r="I460" s="10" t="s">
        <v>28</v>
      </c>
      <c r="K460" s="24"/>
    </row>
    <row r="461" spans="1:11" s="29" customFormat="1" ht="15" customHeight="1" x14ac:dyDescent="0.25">
      <c r="A461" s="137"/>
      <c r="B461" s="135"/>
      <c r="C461" s="91"/>
      <c r="D461" s="93"/>
      <c r="E461" s="93"/>
      <c r="F461" s="47" t="s">
        <v>8</v>
      </c>
      <c r="G461" s="10">
        <v>0</v>
      </c>
      <c r="H461" s="10">
        <v>0</v>
      </c>
      <c r="I461" s="10" t="s">
        <v>28</v>
      </c>
      <c r="K461" s="24"/>
    </row>
    <row r="462" spans="1:11" s="29" customFormat="1" ht="25.5" customHeight="1" x14ac:dyDescent="0.25">
      <c r="A462" s="137"/>
      <c r="B462" s="135"/>
      <c r="C462" s="91"/>
      <c r="D462" s="93"/>
      <c r="E462" s="93"/>
      <c r="F462" s="47" t="s">
        <v>9</v>
      </c>
      <c r="G462" s="10">
        <v>0</v>
      </c>
      <c r="H462" s="10">
        <v>0</v>
      </c>
      <c r="I462" s="10" t="s">
        <v>28</v>
      </c>
      <c r="K462" s="24"/>
    </row>
    <row r="463" spans="1:11" s="29" customFormat="1" ht="15" customHeight="1" x14ac:dyDescent="0.25">
      <c r="A463" s="137"/>
      <c r="B463" s="135"/>
      <c r="C463" s="91"/>
      <c r="D463" s="93"/>
      <c r="E463" s="93"/>
      <c r="F463" s="47" t="s">
        <v>10</v>
      </c>
      <c r="G463" s="10">
        <v>0</v>
      </c>
      <c r="H463" s="10">
        <v>0</v>
      </c>
      <c r="I463" s="10" t="s">
        <v>28</v>
      </c>
      <c r="K463" s="24"/>
    </row>
    <row r="464" spans="1:11" s="29" customFormat="1" ht="25.5" customHeight="1" x14ac:dyDescent="0.25">
      <c r="A464" s="137"/>
      <c r="B464" s="135"/>
      <c r="C464" s="91"/>
      <c r="D464" s="94"/>
      <c r="E464" s="94"/>
      <c r="F464" s="47" t="s">
        <v>11</v>
      </c>
      <c r="G464" s="10">
        <v>0</v>
      </c>
      <c r="H464" s="10">
        <v>0</v>
      </c>
      <c r="I464" s="10" t="s">
        <v>28</v>
      </c>
      <c r="K464" s="24"/>
    </row>
    <row r="465" spans="1:11" s="29" customFormat="1" ht="16.5" customHeight="1" x14ac:dyDescent="0.25">
      <c r="A465" s="137" t="s">
        <v>204</v>
      </c>
      <c r="B465" s="135" t="s">
        <v>205</v>
      </c>
      <c r="C465" s="91" t="s">
        <v>225</v>
      </c>
      <c r="D465" s="92">
        <v>2021</v>
      </c>
      <c r="E465" s="92">
        <v>2021</v>
      </c>
      <c r="F465" s="47" t="s">
        <v>7</v>
      </c>
      <c r="G465" s="10">
        <f>G466+G467+G468+G469</f>
        <v>242</v>
      </c>
      <c r="H465" s="10">
        <f>H466+H467+H468+H469</f>
        <v>196.5</v>
      </c>
      <c r="I465" s="10">
        <f t="shared" ref="I465:I540" si="77">H465/G465*100</f>
        <v>81.198347107438025</v>
      </c>
      <c r="K465" s="24"/>
    </row>
    <row r="466" spans="1:11" s="29" customFormat="1" x14ac:dyDescent="0.25">
      <c r="A466" s="137"/>
      <c r="B466" s="135"/>
      <c r="C466" s="91"/>
      <c r="D466" s="93"/>
      <c r="E466" s="93"/>
      <c r="F466" s="47" t="s">
        <v>8</v>
      </c>
      <c r="G466" s="10">
        <v>0</v>
      </c>
      <c r="H466" s="10">
        <v>0</v>
      </c>
      <c r="I466" s="10" t="s">
        <v>28</v>
      </c>
      <c r="K466" s="24"/>
    </row>
    <row r="467" spans="1:11" s="29" customFormat="1" ht="25.5" customHeight="1" x14ac:dyDescent="0.25">
      <c r="A467" s="137"/>
      <c r="B467" s="135"/>
      <c r="C467" s="91"/>
      <c r="D467" s="93"/>
      <c r="E467" s="93"/>
      <c r="F467" s="47" t="s">
        <v>9</v>
      </c>
      <c r="G467" s="10">
        <v>0</v>
      </c>
      <c r="H467" s="10">
        <v>0</v>
      </c>
      <c r="I467" s="10" t="s">
        <v>28</v>
      </c>
      <c r="K467" s="24"/>
    </row>
    <row r="468" spans="1:11" s="29" customFormat="1" x14ac:dyDescent="0.25">
      <c r="A468" s="137"/>
      <c r="B468" s="135"/>
      <c r="C468" s="91"/>
      <c r="D468" s="93"/>
      <c r="E468" s="93"/>
      <c r="F468" s="47" t="s">
        <v>10</v>
      </c>
      <c r="G468" s="10">
        <v>0</v>
      </c>
      <c r="H468" s="10">
        <v>0</v>
      </c>
      <c r="I468" s="10" t="s">
        <v>28</v>
      </c>
      <c r="K468" s="24"/>
    </row>
    <row r="469" spans="1:11" s="29" customFormat="1" ht="25.5" customHeight="1" x14ac:dyDescent="0.25">
      <c r="A469" s="137"/>
      <c r="B469" s="135"/>
      <c r="C469" s="91"/>
      <c r="D469" s="94"/>
      <c r="E469" s="94"/>
      <c r="F469" s="47" t="s">
        <v>11</v>
      </c>
      <c r="G469" s="10">
        <v>242</v>
      </c>
      <c r="H469" s="10">
        <v>196.5</v>
      </c>
      <c r="I469" s="10">
        <f t="shared" si="77"/>
        <v>81.198347107438025</v>
      </c>
      <c r="K469" s="24"/>
    </row>
    <row r="470" spans="1:11" s="29" customFormat="1" ht="16.5" customHeight="1" x14ac:dyDescent="0.25">
      <c r="A470" s="137" t="s">
        <v>206</v>
      </c>
      <c r="B470" s="135" t="s">
        <v>207</v>
      </c>
      <c r="C470" s="91" t="s">
        <v>225</v>
      </c>
      <c r="D470" s="92">
        <v>2021</v>
      </c>
      <c r="E470" s="92">
        <v>2021</v>
      </c>
      <c r="F470" s="47" t="s">
        <v>7</v>
      </c>
      <c r="G470" s="10">
        <f>G471+G472+G473+G474</f>
        <v>2971.6000000000004</v>
      </c>
      <c r="H470" s="10">
        <f>H471+H472+H473+H474</f>
        <v>0</v>
      </c>
      <c r="I470" s="10">
        <f t="shared" si="77"/>
        <v>0</v>
      </c>
      <c r="K470" s="24"/>
    </row>
    <row r="471" spans="1:11" s="29" customFormat="1" x14ac:dyDescent="0.25">
      <c r="A471" s="137"/>
      <c r="B471" s="135"/>
      <c r="C471" s="91"/>
      <c r="D471" s="93"/>
      <c r="E471" s="93"/>
      <c r="F471" s="47" t="s">
        <v>8</v>
      </c>
      <c r="G471" s="10">
        <f t="shared" ref="G471:H473" si="78">G476+G481</f>
        <v>0</v>
      </c>
      <c r="H471" s="10">
        <f t="shared" si="78"/>
        <v>0</v>
      </c>
      <c r="I471" s="10" t="s">
        <v>28</v>
      </c>
      <c r="K471" s="24"/>
    </row>
    <row r="472" spans="1:11" s="29" customFormat="1" ht="25.5" customHeight="1" x14ac:dyDescent="0.25">
      <c r="A472" s="137"/>
      <c r="B472" s="135"/>
      <c r="C472" s="91"/>
      <c r="D472" s="93"/>
      <c r="E472" s="93"/>
      <c r="F472" s="47" t="s">
        <v>9</v>
      </c>
      <c r="G472" s="10">
        <v>2793.3</v>
      </c>
      <c r="H472" s="10">
        <v>0</v>
      </c>
      <c r="I472" s="10">
        <f t="shared" si="77"/>
        <v>0</v>
      </c>
      <c r="K472" s="24"/>
    </row>
    <row r="473" spans="1:11" s="29" customFormat="1" x14ac:dyDescent="0.25">
      <c r="A473" s="137"/>
      <c r="B473" s="135"/>
      <c r="C473" s="91"/>
      <c r="D473" s="93"/>
      <c r="E473" s="93"/>
      <c r="F473" s="47" t="s">
        <v>10</v>
      </c>
      <c r="G473" s="10">
        <f t="shared" si="78"/>
        <v>0</v>
      </c>
      <c r="H473" s="10">
        <f t="shared" si="78"/>
        <v>0</v>
      </c>
      <c r="I473" s="10" t="s">
        <v>28</v>
      </c>
      <c r="K473" s="24"/>
    </row>
    <row r="474" spans="1:11" s="29" customFormat="1" ht="25.5" customHeight="1" x14ac:dyDescent="0.25">
      <c r="A474" s="137"/>
      <c r="B474" s="135"/>
      <c r="C474" s="91"/>
      <c r="D474" s="94"/>
      <c r="E474" s="94"/>
      <c r="F474" s="47" t="s">
        <v>11</v>
      </c>
      <c r="G474" s="10">
        <v>178.3</v>
      </c>
      <c r="H474" s="10">
        <v>0</v>
      </c>
      <c r="I474" s="10">
        <f t="shared" si="77"/>
        <v>0</v>
      </c>
      <c r="K474" s="24"/>
    </row>
    <row r="475" spans="1:11" s="34" customFormat="1" ht="16.5" hidden="1" customHeight="1" x14ac:dyDescent="0.25">
      <c r="A475" s="205"/>
      <c r="B475" s="31" t="s">
        <v>208</v>
      </c>
      <c r="C475" s="208" t="s">
        <v>225</v>
      </c>
      <c r="D475" s="92">
        <v>2021</v>
      </c>
      <c r="E475" s="92">
        <v>2021</v>
      </c>
      <c r="F475" s="32" t="s">
        <v>7</v>
      </c>
      <c r="G475" s="33">
        <f>G476+G477+G478+G479</f>
        <v>907.6</v>
      </c>
      <c r="H475" s="33">
        <f>H476+H477+H478+H479</f>
        <v>907.6</v>
      </c>
      <c r="I475" s="33">
        <f t="shared" si="77"/>
        <v>100</v>
      </c>
      <c r="K475" s="24"/>
    </row>
    <row r="476" spans="1:11" s="34" customFormat="1" ht="15" hidden="1" customHeight="1" x14ac:dyDescent="0.25">
      <c r="A476" s="206"/>
      <c r="B476" s="31"/>
      <c r="C476" s="208"/>
      <c r="D476" s="93"/>
      <c r="E476" s="93"/>
      <c r="F476" s="32" t="s">
        <v>8</v>
      </c>
      <c r="G476" s="33">
        <v>0</v>
      </c>
      <c r="H476" s="33">
        <v>0</v>
      </c>
      <c r="I476" s="33" t="s">
        <v>28</v>
      </c>
      <c r="K476" s="24"/>
    </row>
    <row r="477" spans="1:11" s="34" customFormat="1" ht="25.5" hidden="1" customHeight="1" x14ac:dyDescent="0.25">
      <c r="A477" s="206"/>
      <c r="B477" s="31"/>
      <c r="C477" s="208"/>
      <c r="D477" s="93"/>
      <c r="E477" s="93"/>
      <c r="F477" s="32" t="s">
        <v>9</v>
      </c>
      <c r="G477" s="33">
        <v>853</v>
      </c>
      <c r="H477" s="33">
        <v>853</v>
      </c>
      <c r="I477" s="33">
        <f t="shared" si="77"/>
        <v>100</v>
      </c>
      <c r="K477" s="24"/>
    </row>
    <row r="478" spans="1:11" s="34" customFormat="1" ht="15" hidden="1" customHeight="1" x14ac:dyDescent="0.25">
      <c r="A478" s="206"/>
      <c r="B478" s="31"/>
      <c r="C478" s="208"/>
      <c r="D478" s="93"/>
      <c r="E478" s="93"/>
      <c r="F478" s="32" t="s">
        <v>10</v>
      </c>
      <c r="G478" s="33">
        <v>0</v>
      </c>
      <c r="H478" s="33">
        <v>0</v>
      </c>
      <c r="I478" s="33" t="s">
        <v>28</v>
      </c>
      <c r="K478" s="24"/>
    </row>
    <row r="479" spans="1:11" s="34" customFormat="1" ht="25.5" hidden="1" customHeight="1" x14ac:dyDescent="0.25">
      <c r="A479" s="207"/>
      <c r="B479" s="31"/>
      <c r="C479" s="208"/>
      <c r="D479" s="94"/>
      <c r="E479" s="94"/>
      <c r="F479" s="32" t="s">
        <v>11</v>
      </c>
      <c r="G479" s="35">
        <v>54.6</v>
      </c>
      <c r="H479" s="33">
        <v>54.6</v>
      </c>
      <c r="I479" s="33">
        <f t="shared" si="77"/>
        <v>100</v>
      </c>
      <c r="K479" s="24"/>
    </row>
    <row r="480" spans="1:11" s="34" customFormat="1" ht="16.5" hidden="1" customHeight="1" x14ac:dyDescent="0.25">
      <c r="A480" s="205"/>
      <c r="B480" s="31" t="s">
        <v>209</v>
      </c>
      <c r="C480" s="208" t="s">
        <v>225</v>
      </c>
      <c r="D480" s="92">
        <v>2021</v>
      </c>
      <c r="E480" s="92">
        <v>2021</v>
      </c>
      <c r="F480" s="32" t="s">
        <v>7</v>
      </c>
      <c r="G480" s="33">
        <f>G481+G482+G483+G484</f>
        <v>993.90000000000009</v>
      </c>
      <c r="H480" s="33">
        <f>H481+H482+H483+H484</f>
        <v>992.80000000000007</v>
      </c>
      <c r="I480" s="33">
        <f t="shared" si="77"/>
        <v>99.889324881778847</v>
      </c>
      <c r="K480" s="24"/>
    </row>
    <row r="481" spans="1:11" s="34" customFormat="1" ht="15" hidden="1" customHeight="1" x14ac:dyDescent="0.25">
      <c r="A481" s="206"/>
      <c r="B481" s="31"/>
      <c r="C481" s="208"/>
      <c r="D481" s="93"/>
      <c r="E481" s="93"/>
      <c r="F481" s="32" t="s">
        <v>8</v>
      </c>
      <c r="G481" s="33">
        <v>0</v>
      </c>
      <c r="H481" s="33">
        <v>0</v>
      </c>
      <c r="I481" s="33" t="s">
        <v>28</v>
      </c>
      <c r="K481" s="24"/>
    </row>
    <row r="482" spans="1:11" s="34" customFormat="1" ht="25.5" hidden="1" customHeight="1" x14ac:dyDescent="0.25">
      <c r="A482" s="206"/>
      <c r="B482" s="31"/>
      <c r="C482" s="208"/>
      <c r="D482" s="93"/>
      <c r="E482" s="93"/>
      <c r="F482" s="32" t="s">
        <v>9</v>
      </c>
      <c r="G482" s="33">
        <v>933.2</v>
      </c>
      <c r="H482" s="33">
        <v>932.1</v>
      </c>
      <c r="I482" s="33">
        <f t="shared" si="77"/>
        <v>99.882126018002566</v>
      </c>
      <c r="K482" s="24"/>
    </row>
    <row r="483" spans="1:11" s="34" customFormat="1" ht="15" hidden="1" customHeight="1" x14ac:dyDescent="0.25">
      <c r="A483" s="206"/>
      <c r="B483" s="31"/>
      <c r="C483" s="208"/>
      <c r="D483" s="93"/>
      <c r="E483" s="93"/>
      <c r="F483" s="32" t="s">
        <v>10</v>
      </c>
      <c r="G483" s="33">
        <v>0</v>
      </c>
      <c r="H483" s="33">
        <v>0</v>
      </c>
      <c r="I483" s="33" t="s">
        <v>28</v>
      </c>
      <c r="K483" s="24"/>
    </row>
    <row r="484" spans="1:11" s="34" customFormat="1" ht="25.5" hidden="1" customHeight="1" x14ac:dyDescent="0.25">
      <c r="A484" s="207"/>
      <c r="B484" s="31"/>
      <c r="C484" s="208"/>
      <c r="D484" s="94"/>
      <c r="E484" s="94"/>
      <c r="F484" s="32" t="s">
        <v>11</v>
      </c>
      <c r="G484" s="35">
        <v>60.7</v>
      </c>
      <c r="H484" s="33">
        <v>60.7</v>
      </c>
      <c r="I484" s="33">
        <f t="shared" si="77"/>
        <v>100</v>
      </c>
      <c r="K484" s="24"/>
    </row>
    <row r="485" spans="1:11" s="29" customFormat="1" ht="16.5" customHeight="1" x14ac:dyDescent="0.25">
      <c r="A485" s="137" t="s">
        <v>210</v>
      </c>
      <c r="B485" s="135" t="s">
        <v>211</v>
      </c>
      <c r="C485" s="91" t="s">
        <v>225</v>
      </c>
      <c r="D485" s="92">
        <v>2021</v>
      </c>
      <c r="E485" s="92">
        <v>2021</v>
      </c>
      <c r="F485" s="47" t="s">
        <v>7</v>
      </c>
      <c r="G485" s="10">
        <f>G486+G487+G488+G489</f>
        <v>0</v>
      </c>
      <c r="H485" s="10">
        <f>H486+H487+H488+H489</f>
        <v>0</v>
      </c>
      <c r="I485" s="10" t="s">
        <v>28</v>
      </c>
      <c r="K485" s="24"/>
    </row>
    <row r="486" spans="1:11" s="29" customFormat="1" x14ac:dyDescent="0.25">
      <c r="A486" s="137"/>
      <c r="B486" s="135"/>
      <c r="C486" s="91"/>
      <c r="D486" s="93"/>
      <c r="E486" s="93"/>
      <c r="F486" s="47" t="s">
        <v>8</v>
      </c>
      <c r="G486" s="10">
        <v>0</v>
      </c>
      <c r="H486" s="10">
        <v>0</v>
      </c>
      <c r="I486" s="10" t="s">
        <v>28</v>
      </c>
      <c r="K486" s="24"/>
    </row>
    <row r="487" spans="1:11" s="29" customFormat="1" ht="25.5" customHeight="1" x14ac:dyDescent="0.25">
      <c r="A487" s="137"/>
      <c r="B487" s="135"/>
      <c r="C487" s="91"/>
      <c r="D487" s="93"/>
      <c r="E487" s="93"/>
      <c r="F487" s="47" t="s">
        <v>9</v>
      </c>
      <c r="G487" s="10">
        <v>0</v>
      </c>
      <c r="H487" s="10">
        <v>0</v>
      </c>
      <c r="I487" s="10" t="s">
        <v>28</v>
      </c>
      <c r="K487" s="24"/>
    </row>
    <row r="488" spans="1:11" s="29" customFormat="1" x14ac:dyDescent="0.25">
      <c r="A488" s="137"/>
      <c r="B488" s="135"/>
      <c r="C488" s="91"/>
      <c r="D488" s="93"/>
      <c r="E488" s="93"/>
      <c r="F488" s="47" t="s">
        <v>10</v>
      </c>
      <c r="G488" s="10">
        <v>0</v>
      </c>
      <c r="H488" s="10">
        <v>0</v>
      </c>
      <c r="I488" s="10" t="s">
        <v>28</v>
      </c>
      <c r="K488" s="24"/>
    </row>
    <row r="489" spans="1:11" s="29" customFormat="1" ht="25.5" customHeight="1" x14ac:dyDescent="0.25">
      <c r="A489" s="137"/>
      <c r="B489" s="135"/>
      <c r="C489" s="91"/>
      <c r="D489" s="94"/>
      <c r="E489" s="94"/>
      <c r="F489" s="47" t="s">
        <v>11</v>
      </c>
      <c r="G489" s="64">
        <v>0</v>
      </c>
      <c r="H489" s="10">
        <v>0</v>
      </c>
      <c r="I489" s="10" t="s">
        <v>28</v>
      </c>
      <c r="K489" s="24"/>
    </row>
    <row r="490" spans="1:11" s="29" customFormat="1" ht="16.5" customHeight="1" x14ac:dyDescent="0.25">
      <c r="A490" s="137" t="s">
        <v>212</v>
      </c>
      <c r="B490" s="135" t="s">
        <v>213</v>
      </c>
      <c r="C490" s="91" t="s">
        <v>225</v>
      </c>
      <c r="D490" s="92">
        <v>2021</v>
      </c>
      <c r="E490" s="92">
        <v>2021</v>
      </c>
      <c r="F490" s="47" t="s">
        <v>7</v>
      </c>
      <c r="G490" s="10">
        <f>G491+G492+G493+G494</f>
        <v>2893.1</v>
      </c>
      <c r="H490" s="10">
        <f>H491+H492+H493+H494</f>
        <v>1928.1000000000001</v>
      </c>
      <c r="I490" s="10">
        <f t="shared" si="77"/>
        <v>66.644775500328379</v>
      </c>
      <c r="K490" s="24"/>
    </row>
    <row r="491" spans="1:11" s="29" customFormat="1" x14ac:dyDescent="0.25">
      <c r="A491" s="137"/>
      <c r="B491" s="135"/>
      <c r="C491" s="91"/>
      <c r="D491" s="93"/>
      <c r="E491" s="93"/>
      <c r="F491" s="47" t="s">
        <v>8</v>
      </c>
      <c r="G491" s="10">
        <v>0</v>
      </c>
      <c r="H491" s="10">
        <v>0</v>
      </c>
      <c r="I491" s="10" t="s">
        <v>28</v>
      </c>
      <c r="K491" s="24"/>
    </row>
    <row r="492" spans="1:11" s="29" customFormat="1" ht="25.5" customHeight="1" x14ac:dyDescent="0.25">
      <c r="A492" s="137"/>
      <c r="B492" s="135"/>
      <c r="C492" s="91"/>
      <c r="D492" s="93"/>
      <c r="E492" s="93"/>
      <c r="F492" s="47" t="s">
        <v>9</v>
      </c>
      <c r="G492" s="10">
        <v>2719.5</v>
      </c>
      <c r="H492" s="10">
        <v>1812.4</v>
      </c>
      <c r="I492" s="10">
        <f t="shared" si="77"/>
        <v>66.644603787460937</v>
      </c>
      <c r="K492" s="24"/>
    </row>
    <row r="493" spans="1:11" s="29" customFormat="1" x14ac:dyDescent="0.25">
      <c r="A493" s="137"/>
      <c r="B493" s="135"/>
      <c r="C493" s="91"/>
      <c r="D493" s="93"/>
      <c r="E493" s="93"/>
      <c r="F493" s="47" t="s">
        <v>10</v>
      </c>
      <c r="G493" s="10">
        <v>0</v>
      </c>
      <c r="H493" s="10">
        <v>0</v>
      </c>
      <c r="I493" s="10" t="s">
        <v>28</v>
      </c>
      <c r="K493" s="24"/>
    </row>
    <row r="494" spans="1:11" s="29" customFormat="1" ht="25.5" customHeight="1" x14ac:dyDescent="0.25">
      <c r="A494" s="137"/>
      <c r="B494" s="135"/>
      <c r="C494" s="91"/>
      <c r="D494" s="94"/>
      <c r="E494" s="94"/>
      <c r="F494" s="47" t="s">
        <v>11</v>
      </c>
      <c r="G494" s="64">
        <v>173.6</v>
      </c>
      <c r="H494" s="10">
        <v>115.7</v>
      </c>
      <c r="I494" s="10">
        <f t="shared" si="77"/>
        <v>66.647465437788028</v>
      </c>
      <c r="K494" s="24"/>
    </row>
    <row r="495" spans="1:11" s="29" customFormat="1" ht="16.5" customHeight="1" x14ac:dyDescent="0.25">
      <c r="A495" s="137" t="s">
        <v>214</v>
      </c>
      <c r="B495" s="135" t="s">
        <v>216</v>
      </c>
      <c r="C495" s="91" t="s">
        <v>225</v>
      </c>
      <c r="D495" s="92">
        <v>2021</v>
      </c>
      <c r="E495" s="92">
        <v>2021</v>
      </c>
      <c r="F495" s="47" t="s">
        <v>7</v>
      </c>
      <c r="G495" s="10">
        <f>G496+G497+G498+G499</f>
        <v>0</v>
      </c>
      <c r="H495" s="10">
        <f>H496+H497+H498+H499</f>
        <v>0</v>
      </c>
      <c r="I495" s="10" t="s">
        <v>28</v>
      </c>
      <c r="K495" s="24"/>
    </row>
    <row r="496" spans="1:11" s="29" customFormat="1" x14ac:dyDescent="0.25">
      <c r="A496" s="137"/>
      <c r="B496" s="135"/>
      <c r="C496" s="91"/>
      <c r="D496" s="93"/>
      <c r="E496" s="93"/>
      <c r="F496" s="47" t="s">
        <v>8</v>
      </c>
      <c r="G496" s="10">
        <v>0</v>
      </c>
      <c r="H496" s="10">
        <v>0</v>
      </c>
      <c r="I496" s="10" t="s">
        <v>28</v>
      </c>
      <c r="K496" s="24"/>
    </row>
    <row r="497" spans="1:11" s="29" customFormat="1" ht="25.5" customHeight="1" x14ac:dyDescent="0.25">
      <c r="A497" s="137"/>
      <c r="B497" s="135"/>
      <c r="C497" s="91"/>
      <c r="D497" s="93"/>
      <c r="E497" s="93"/>
      <c r="F497" s="47" t="s">
        <v>9</v>
      </c>
      <c r="G497" s="10">
        <v>0</v>
      </c>
      <c r="H497" s="10">
        <v>0</v>
      </c>
      <c r="I497" s="10" t="s">
        <v>28</v>
      </c>
      <c r="K497" s="24"/>
    </row>
    <row r="498" spans="1:11" s="29" customFormat="1" x14ac:dyDescent="0.25">
      <c r="A498" s="137"/>
      <c r="B498" s="135"/>
      <c r="C498" s="91"/>
      <c r="D498" s="93"/>
      <c r="E498" s="93"/>
      <c r="F498" s="47" t="s">
        <v>10</v>
      </c>
      <c r="G498" s="10">
        <v>0</v>
      </c>
      <c r="H498" s="10">
        <v>0</v>
      </c>
      <c r="I498" s="10" t="s">
        <v>28</v>
      </c>
      <c r="K498" s="24"/>
    </row>
    <row r="499" spans="1:11" s="29" customFormat="1" ht="25.5" customHeight="1" x14ac:dyDescent="0.25">
      <c r="A499" s="137"/>
      <c r="B499" s="135"/>
      <c r="C499" s="91"/>
      <c r="D499" s="94"/>
      <c r="E499" s="94"/>
      <c r="F499" s="47" t="s">
        <v>11</v>
      </c>
      <c r="G499" s="64">
        <v>0</v>
      </c>
      <c r="H499" s="10">
        <v>0</v>
      </c>
      <c r="I499" s="10" t="s">
        <v>28</v>
      </c>
      <c r="K499" s="24"/>
    </row>
    <row r="500" spans="1:11" s="29" customFormat="1" ht="16.5" customHeight="1" x14ac:dyDescent="0.25">
      <c r="A500" s="137" t="s">
        <v>215</v>
      </c>
      <c r="B500" s="135" t="s">
        <v>280</v>
      </c>
      <c r="C500" s="91" t="s">
        <v>225</v>
      </c>
      <c r="D500" s="92">
        <v>2021</v>
      </c>
      <c r="E500" s="92">
        <v>2021</v>
      </c>
      <c r="F500" s="47" t="s">
        <v>7</v>
      </c>
      <c r="G500" s="10">
        <f>G501+G502+G503+G504</f>
        <v>2120</v>
      </c>
      <c r="H500" s="10">
        <f>H501+H502+H503+H504</f>
        <v>652</v>
      </c>
      <c r="I500" s="10">
        <f t="shared" si="77"/>
        <v>30.754716981132074</v>
      </c>
      <c r="K500" s="24"/>
    </row>
    <row r="501" spans="1:11" s="29" customFormat="1" x14ac:dyDescent="0.25">
      <c r="A501" s="137"/>
      <c r="B501" s="135"/>
      <c r="C501" s="91"/>
      <c r="D501" s="93"/>
      <c r="E501" s="93"/>
      <c r="F501" s="47" t="s">
        <v>8</v>
      </c>
      <c r="G501" s="10">
        <v>0</v>
      </c>
      <c r="H501" s="10">
        <v>0</v>
      </c>
      <c r="I501" s="10" t="s">
        <v>28</v>
      </c>
      <c r="K501" s="24"/>
    </row>
    <row r="502" spans="1:11" s="29" customFormat="1" ht="25.5" customHeight="1" x14ac:dyDescent="0.25">
      <c r="A502" s="137"/>
      <c r="B502" s="135"/>
      <c r="C502" s="91"/>
      <c r="D502" s="93"/>
      <c r="E502" s="93"/>
      <c r="F502" s="47" t="s">
        <v>9</v>
      </c>
      <c r="G502" s="10">
        <v>1992.8</v>
      </c>
      <c r="H502" s="10">
        <v>612.9</v>
      </c>
      <c r="I502" s="10">
        <f t="shared" si="77"/>
        <v>30.755720594138904</v>
      </c>
      <c r="K502" s="24"/>
    </row>
    <row r="503" spans="1:11" s="29" customFormat="1" x14ac:dyDescent="0.25">
      <c r="A503" s="137"/>
      <c r="B503" s="135"/>
      <c r="C503" s="91"/>
      <c r="D503" s="93"/>
      <c r="E503" s="93"/>
      <c r="F503" s="47" t="s">
        <v>10</v>
      </c>
      <c r="G503" s="10">
        <v>0</v>
      </c>
      <c r="H503" s="10">
        <v>0</v>
      </c>
      <c r="I503" s="10" t="s">
        <v>28</v>
      </c>
      <c r="K503" s="24"/>
    </row>
    <row r="504" spans="1:11" s="29" customFormat="1" ht="25.5" customHeight="1" x14ac:dyDescent="0.25">
      <c r="A504" s="137"/>
      <c r="B504" s="135"/>
      <c r="C504" s="91"/>
      <c r="D504" s="94"/>
      <c r="E504" s="94"/>
      <c r="F504" s="47" t="s">
        <v>11</v>
      </c>
      <c r="G504" s="64">
        <v>127.2</v>
      </c>
      <c r="H504" s="10">
        <v>39.1</v>
      </c>
      <c r="I504" s="10">
        <f t="shared" si="77"/>
        <v>30.738993710691826</v>
      </c>
      <c r="K504" s="24"/>
    </row>
    <row r="505" spans="1:11" s="29" customFormat="1" ht="16.5" customHeight="1" x14ac:dyDescent="0.25">
      <c r="A505" s="137" t="s">
        <v>217</v>
      </c>
      <c r="B505" s="135" t="s">
        <v>282</v>
      </c>
      <c r="C505" s="91" t="s">
        <v>225</v>
      </c>
      <c r="D505" s="92">
        <v>2021</v>
      </c>
      <c r="E505" s="92">
        <v>2021</v>
      </c>
      <c r="F505" s="47" t="s">
        <v>7</v>
      </c>
      <c r="G505" s="10">
        <f>G506+G507+G508+G509</f>
        <v>12490.2</v>
      </c>
      <c r="H505" s="10">
        <f>H506+H507+H508+H509</f>
        <v>2904.5</v>
      </c>
      <c r="I505" s="10">
        <f t="shared" ref="I505" si="79">H505/G505*100</f>
        <v>23.254231317352804</v>
      </c>
      <c r="K505" s="24"/>
    </row>
    <row r="506" spans="1:11" s="29" customFormat="1" x14ac:dyDescent="0.25">
      <c r="A506" s="137"/>
      <c r="B506" s="135"/>
      <c r="C506" s="91"/>
      <c r="D506" s="93"/>
      <c r="E506" s="93"/>
      <c r="F506" s="47" t="s">
        <v>8</v>
      </c>
      <c r="G506" s="10">
        <v>0</v>
      </c>
      <c r="H506" s="10">
        <v>0</v>
      </c>
      <c r="I506" s="10" t="s">
        <v>28</v>
      </c>
      <c r="K506" s="24"/>
    </row>
    <row r="507" spans="1:11" s="29" customFormat="1" ht="25.5" customHeight="1" x14ac:dyDescent="0.25">
      <c r="A507" s="137"/>
      <c r="B507" s="135"/>
      <c r="C507" s="91"/>
      <c r="D507" s="93"/>
      <c r="E507" s="93"/>
      <c r="F507" s="47" t="s">
        <v>9</v>
      </c>
      <c r="G507" s="10">
        <v>0</v>
      </c>
      <c r="H507" s="10">
        <v>0</v>
      </c>
      <c r="I507" s="10" t="s">
        <v>28</v>
      </c>
      <c r="K507" s="24"/>
    </row>
    <row r="508" spans="1:11" s="29" customFormat="1" x14ac:dyDescent="0.25">
      <c r="A508" s="137"/>
      <c r="B508" s="135"/>
      <c r="C508" s="91"/>
      <c r="D508" s="93"/>
      <c r="E508" s="93"/>
      <c r="F508" s="47" t="s">
        <v>10</v>
      </c>
      <c r="G508" s="10">
        <v>0</v>
      </c>
      <c r="H508" s="10">
        <v>0</v>
      </c>
      <c r="I508" s="10" t="s">
        <v>28</v>
      </c>
      <c r="K508" s="24"/>
    </row>
    <row r="509" spans="1:11" s="29" customFormat="1" ht="25.5" customHeight="1" x14ac:dyDescent="0.25">
      <c r="A509" s="137"/>
      <c r="B509" s="135"/>
      <c r="C509" s="91"/>
      <c r="D509" s="94"/>
      <c r="E509" s="94"/>
      <c r="F509" s="47" t="s">
        <v>11</v>
      </c>
      <c r="G509" s="64">
        <v>12490.2</v>
      </c>
      <c r="H509" s="10">
        <v>2904.5</v>
      </c>
      <c r="I509" s="10">
        <f t="shared" ref="I509:I510" si="80">H509/G509*100</f>
        <v>23.254231317352804</v>
      </c>
      <c r="K509" s="24"/>
    </row>
    <row r="510" spans="1:11" s="29" customFormat="1" ht="16.5" customHeight="1" x14ac:dyDescent="0.25">
      <c r="A510" s="137" t="s">
        <v>281</v>
      </c>
      <c r="B510" s="135" t="s">
        <v>283</v>
      </c>
      <c r="C510" s="91" t="s">
        <v>225</v>
      </c>
      <c r="D510" s="92">
        <v>2021</v>
      </c>
      <c r="E510" s="92">
        <v>2021</v>
      </c>
      <c r="F510" s="47" t="s">
        <v>7</v>
      </c>
      <c r="G510" s="10">
        <f>G511+G512+G513+G514</f>
        <v>24381.8</v>
      </c>
      <c r="H510" s="10">
        <f>H511+H512+H513+H514</f>
        <v>9391.5999999999985</v>
      </c>
      <c r="I510" s="10">
        <f t="shared" si="80"/>
        <v>38.518895241532611</v>
      </c>
      <c r="K510" s="24"/>
    </row>
    <row r="511" spans="1:11" s="29" customFormat="1" x14ac:dyDescent="0.25">
      <c r="A511" s="137"/>
      <c r="B511" s="135"/>
      <c r="C511" s="91"/>
      <c r="D511" s="93"/>
      <c r="E511" s="93"/>
      <c r="F511" s="47" t="s">
        <v>8</v>
      </c>
      <c r="G511" s="10">
        <v>0</v>
      </c>
      <c r="H511" s="10">
        <v>0</v>
      </c>
      <c r="I511" s="10" t="s">
        <v>28</v>
      </c>
      <c r="K511" s="24"/>
    </row>
    <row r="512" spans="1:11" s="29" customFormat="1" ht="25.5" customHeight="1" x14ac:dyDescent="0.25">
      <c r="A512" s="137"/>
      <c r="B512" s="135"/>
      <c r="C512" s="91"/>
      <c r="D512" s="93"/>
      <c r="E512" s="93"/>
      <c r="F512" s="47" t="s">
        <v>9</v>
      </c>
      <c r="G512" s="10">
        <v>23663</v>
      </c>
      <c r="H512" s="10">
        <v>8716.7999999999993</v>
      </c>
      <c r="I512" s="10">
        <f t="shared" ref="I512" si="81">H512/G512*100</f>
        <v>36.837256476355492</v>
      </c>
      <c r="K512" s="24"/>
    </row>
    <row r="513" spans="1:11" s="29" customFormat="1" x14ac:dyDescent="0.25">
      <c r="A513" s="137"/>
      <c r="B513" s="135"/>
      <c r="C513" s="91"/>
      <c r="D513" s="93"/>
      <c r="E513" s="93"/>
      <c r="F513" s="47" t="s">
        <v>10</v>
      </c>
      <c r="G513" s="10">
        <v>0</v>
      </c>
      <c r="H513" s="10">
        <v>0</v>
      </c>
      <c r="I513" s="10" t="s">
        <v>28</v>
      </c>
      <c r="K513" s="24"/>
    </row>
    <row r="514" spans="1:11" s="29" customFormat="1" ht="25.5" customHeight="1" x14ac:dyDescent="0.25">
      <c r="A514" s="137"/>
      <c r="B514" s="135"/>
      <c r="C514" s="91"/>
      <c r="D514" s="94"/>
      <c r="E514" s="94"/>
      <c r="F514" s="47" t="s">
        <v>11</v>
      </c>
      <c r="G514" s="64">
        <v>718.8</v>
      </c>
      <c r="H514" s="10">
        <v>674.8</v>
      </c>
      <c r="I514" s="10">
        <f t="shared" ref="I514:I515" si="82">H514/G514*100</f>
        <v>93.878686700055653</v>
      </c>
      <c r="K514" s="24"/>
    </row>
    <row r="515" spans="1:11" s="29" customFormat="1" ht="16.5" customHeight="1" x14ac:dyDescent="0.25">
      <c r="A515" s="137" t="s">
        <v>286</v>
      </c>
      <c r="B515" s="135" t="s">
        <v>288</v>
      </c>
      <c r="C515" s="91" t="s">
        <v>225</v>
      </c>
      <c r="D515" s="92">
        <v>2021</v>
      </c>
      <c r="E515" s="92">
        <v>2021</v>
      </c>
      <c r="F515" s="47" t="s">
        <v>7</v>
      </c>
      <c r="G515" s="10">
        <f>G516+G517+G518+G519</f>
        <v>2794.6</v>
      </c>
      <c r="H515" s="10">
        <f>H516+H517+H518+H519</f>
        <v>0</v>
      </c>
      <c r="I515" s="10">
        <f t="shared" si="82"/>
        <v>0</v>
      </c>
      <c r="K515" s="24"/>
    </row>
    <row r="516" spans="1:11" s="29" customFormat="1" x14ac:dyDescent="0.25">
      <c r="A516" s="137"/>
      <c r="B516" s="135"/>
      <c r="C516" s="91"/>
      <c r="D516" s="93"/>
      <c r="E516" s="93"/>
      <c r="F516" s="47" t="s">
        <v>8</v>
      </c>
      <c r="G516" s="10">
        <v>0</v>
      </c>
      <c r="H516" s="10">
        <v>0</v>
      </c>
      <c r="I516" s="10" t="s">
        <v>28</v>
      </c>
      <c r="K516" s="24"/>
    </row>
    <row r="517" spans="1:11" s="29" customFormat="1" ht="25.5" customHeight="1" x14ac:dyDescent="0.25">
      <c r="A517" s="137"/>
      <c r="B517" s="135"/>
      <c r="C517" s="91"/>
      <c r="D517" s="93"/>
      <c r="E517" s="93"/>
      <c r="F517" s="47" t="s">
        <v>9</v>
      </c>
      <c r="G517" s="10">
        <v>2626.9</v>
      </c>
      <c r="H517" s="10">
        <v>0</v>
      </c>
      <c r="I517" s="10">
        <f t="shared" ref="I517" si="83">H517/G517*100</f>
        <v>0</v>
      </c>
      <c r="K517" s="24"/>
    </row>
    <row r="518" spans="1:11" s="29" customFormat="1" x14ac:dyDescent="0.25">
      <c r="A518" s="137"/>
      <c r="B518" s="135"/>
      <c r="C518" s="91"/>
      <c r="D518" s="93"/>
      <c r="E518" s="93"/>
      <c r="F518" s="47" t="s">
        <v>10</v>
      </c>
      <c r="G518" s="10">
        <v>0</v>
      </c>
      <c r="H518" s="10">
        <v>0</v>
      </c>
      <c r="I518" s="10" t="s">
        <v>28</v>
      </c>
      <c r="K518" s="24"/>
    </row>
    <row r="519" spans="1:11" s="29" customFormat="1" ht="25.5" customHeight="1" x14ac:dyDescent="0.25">
      <c r="A519" s="137"/>
      <c r="B519" s="135"/>
      <c r="C519" s="91"/>
      <c r="D519" s="94"/>
      <c r="E519" s="94"/>
      <c r="F519" s="47" t="s">
        <v>11</v>
      </c>
      <c r="G519" s="64">
        <v>167.7</v>
      </c>
      <c r="H519" s="10">
        <v>0</v>
      </c>
      <c r="I519" s="10">
        <f t="shared" ref="I519:I520" si="84">H519/G519*100</f>
        <v>0</v>
      </c>
      <c r="K519" s="24"/>
    </row>
    <row r="520" spans="1:11" s="29" customFormat="1" ht="16.5" customHeight="1" x14ac:dyDescent="0.25">
      <c r="A520" s="137" t="s">
        <v>287</v>
      </c>
      <c r="B520" s="135" t="s">
        <v>289</v>
      </c>
      <c r="C520" s="91" t="s">
        <v>225</v>
      </c>
      <c r="D520" s="92">
        <v>2021</v>
      </c>
      <c r="E520" s="92">
        <v>2021</v>
      </c>
      <c r="F520" s="47" t="s">
        <v>7</v>
      </c>
      <c r="G520" s="10">
        <f>G521+G522+G523+G524</f>
        <v>7800</v>
      </c>
      <c r="H520" s="10">
        <f>H521+H522+H523+H524</f>
        <v>0</v>
      </c>
      <c r="I520" s="10">
        <f t="shared" si="84"/>
        <v>0</v>
      </c>
      <c r="K520" s="24"/>
    </row>
    <row r="521" spans="1:11" s="29" customFormat="1" x14ac:dyDescent="0.25">
      <c r="A521" s="137"/>
      <c r="B521" s="135"/>
      <c r="C521" s="91"/>
      <c r="D521" s="93"/>
      <c r="E521" s="93"/>
      <c r="F521" s="47" t="s">
        <v>8</v>
      </c>
      <c r="G521" s="10">
        <v>0</v>
      </c>
      <c r="H521" s="10">
        <v>0</v>
      </c>
      <c r="I521" s="10" t="s">
        <v>28</v>
      </c>
      <c r="K521" s="24"/>
    </row>
    <row r="522" spans="1:11" s="29" customFormat="1" ht="25.5" customHeight="1" x14ac:dyDescent="0.25">
      <c r="A522" s="137"/>
      <c r="B522" s="135"/>
      <c r="C522" s="91"/>
      <c r="D522" s="93"/>
      <c r="E522" s="93"/>
      <c r="F522" s="47" t="s">
        <v>9</v>
      </c>
      <c r="G522" s="10">
        <v>0</v>
      </c>
      <c r="H522" s="10">
        <v>0</v>
      </c>
      <c r="I522" s="10" t="s">
        <v>28</v>
      </c>
      <c r="K522" s="24"/>
    </row>
    <row r="523" spans="1:11" s="29" customFormat="1" x14ac:dyDescent="0.25">
      <c r="A523" s="137"/>
      <c r="B523" s="135"/>
      <c r="C523" s="91"/>
      <c r="D523" s="93"/>
      <c r="E523" s="93"/>
      <c r="F523" s="47" t="s">
        <v>10</v>
      </c>
      <c r="G523" s="10">
        <v>0</v>
      </c>
      <c r="H523" s="10">
        <v>0</v>
      </c>
      <c r="I523" s="10" t="s">
        <v>28</v>
      </c>
      <c r="K523" s="24"/>
    </row>
    <row r="524" spans="1:11" s="29" customFormat="1" ht="25.5" customHeight="1" x14ac:dyDescent="0.25">
      <c r="A524" s="137"/>
      <c r="B524" s="135"/>
      <c r="C524" s="91"/>
      <c r="D524" s="94"/>
      <c r="E524" s="94"/>
      <c r="F524" s="47" t="s">
        <v>11</v>
      </c>
      <c r="G524" s="64">
        <v>7800</v>
      </c>
      <c r="H524" s="10">
        <v>0</v>
      </c>
      <c r="I524" s="10">
        <f t="shared" ref="I524" si="85">H524/G524*100</f>
        <v>0</v>
      </c>
      <c r="K524" s="24"/>
    </row>
    <row r="525" spans="1:11" s="29" customFormat="1" ht="16.5" customHeight="1" x14ac:dyDescent="0.25">
      <c r="A525" s="137" t="s">
        <v>79</v>
      </c>
      <c r="B525" s="98" t="s">
        <v>284</v>
      </c>
      <c r="C525" s="99"/>
      <c r="D525" s="99"/>
      <c r="E525" s="100"/>
      <c r="F525" s="47" t="s">
        <v>7</v>
      </c>
      <c r="G525" s="10">
        <f>G526+G527+G528+G529</f>
        <v>17548.599999999999</v>
      </c>
      <c r="H525" s="10">
        <f>H526+H527+H528+H529</f>
        <v>8130.7</v>
      </c>
      <c r="I525" s="10">
        <f t="shared" si="77"/>
        <v>46.3324709663449</v>
      </c>
      <c r="K525" s="24"/>
    </row>
    <row r="526" spans="1:11" s="29" customFormat="1" x14ac:dyDescent="0.25">
      <c r="A526" s="137"/>
      <c r="B526" s="101"/>
      <c r="C526" s="102"/>
      <c r="D526" s="102"/>
      <c r="E526" s="103"/>
      <c r="F526" s="47" t="s">
        <v>8</v>
      </c>
      <c r="G526" s="10">
        <f>G531+G536+G541+G546+G551</f>
        <v>0</v>
      </c>
      <c r="H526" s="10">
        <f>H531+H536+H541+H546+H551</f>
        <v>0</v>
      </c>
      <c r="I526" s="10" t="s">
        <v>28</v>
      </c>
      <c r="K526" s="24"/>
    </row>
    <row r="527" spans="1:11" s="29" customFormat="1" ht="25.5" customHeight="1" x14ac:dyDescent="0.25">
      <c r="A527" s="137"/>
      <c r="B527" s="101"/>
      <c r="C527" s="102"/>
      <c r="D527" s="102"/>
      <c r="E527" s="103"/>
      <c r="F527" s="47" t="s">
        <v>9</v>
      </c>
      <c r="G527" s="10">
        <f t="shared" ref="G527:H529" si="86">G532+G537+G542+G547+G552</f>
        <v>0</v>
      </c>
      <c r="H527" s="10">
        <f t="shared" si="86"/>
        <v>0</v>
      </c>
      <c r="I527" s="10" t="s">
        <v>28</v>
      </c>
      <c r="K527" s="24"/>
    </row>
    <row r="528" spans="1:11" s="29" customFormat="1" x14ac:dyDescent="0.25">
      <c r="A528" s="137"/>
      <c r="B528" s="101"/>
      <c r="C528" s="102"/>
      <c r="D528" s="102"/>
      <c r="E528" s="103"/>
      <c r="F528" s="47" t="s">
        <v>10</v>
      </c>
      <c r="G528" s="10">
        <f t="shared" si="86"/>
        <v>0</v>
      </c>
      <c r="H528" s="10">
        <f t="shared" si="86"/>
        <v>0</v>
      </c>
      <c r="I528" s="10" t="s">
        <v>28</v>
      </c>
      <c r="K528" s="24"/>
    </row>
    <row r="529" spans="1:11" s="29" customFormat="1" ht="25.5" customHeight="1" x14ac:dyDescent="0.25">
      <c r="A529" s="137"/>
      <c r="B529" s="104"/>
      <c r="C529" s="105"/>
      <c r="D529" s="105"/>
      <c r="E529" s="106"/>
      <c r="F529" s="47" t="s">
        <v>11</v>
      </c>
      <c r="G529" s="10">
        <f t="shared" si="86"/>
        <v>17548.599999999999</v>
      </c>
      <c r="H529" s="10">
        <f t="shared" si="86"/>
        <v>8130.7</v>
      </c>
      <c r="I529" s="10">
        <f t="shared" si="77"/>
        <v>46.3324709663449</v>
      </c>
      <c r="K529" s="24"/>
    </row>
    <row r="530" spans="1:11" s="29" customFormat="1" ht="16.5" customHeight="1" x14ac:dyDescent="0.25">
      <c r="A530" s="137" t="s">
        <v>37</v>
      </c>
      <c r="B530" s="135" t="s">
        <v>218</v>
      </c>
      <c r="C530" s="91" t="s">
        <v>225</v>
      </c>
      <c r="D530" s="92">
        <v>2021</v>
      </c>
      <c r="E530" s="92">
        <v>2021</v>
      </c>
      <c r="F530" s="47" t="s">
        <v>7</v>
      </c>
      <c r="G530" s="10">
        <f>G531+G532+G533+G534</f>
        <v>3060.3</v>
      </c>
      <c r="H530" s="10">
        <f>H531+H532+H533+H534</f>
        <v>1435</v>
      </c>
      <c r="I530" s="10">
        <f t="shared" si="77"/>
        <v>46.89082769663105</v>
      </c>
      <c r="K530" s="24"/>
    </row>
    <row r="531" spans="1:11" s="29" customFormat="1" x14ac:dyDescent="0.25">
      <c r="A531" s="137"/>
      <c r="B531" s="135"/>
      <c r="C531" s="91"/>
      <c r="D531" s="93"/>
      <c r="E531" s="93"/>
      <c r="F531" s="47" t="s">
        <v>8</v>
      </c>
      <c r="G531" s="10">
        <v>0</v>
      </c>
      <c r="H531" s="10">
        <v>0</v>
      </c>
      <c r="I531" s="10" t="s">
        <v>28</v>
      </c>
      <c r="K531" s="24"/>
    </row>
    <row r="532" spans="1:11" s="29" customFormat="1" ht="25.5" customHeight="1" x14ac:dyDescent="0.25">
      <c r="A532" s="137"/>
      <c r="B532" s="135"/>
      <c r="C532" s="91"/>
      <c r="D532" s="93"/>
      <c r="E532" s="93"/>
      <c r="F532" s="47" t="s">
        <v>9</v>
      </c>
      <c r="G532" s="10">
        <v>0</v>
      </c>
      <c r="H532" s="10">
        <v>0</v>
      </c>
      <c r="I532" s="10" t="s">
        <v>28</v>
      </c>
      <c r="K532" s="24"/>
    </row>
    <row r="533" spans="1:11" s="29" customFormat="1" x14ac:dyDescent="0.25">
      <c r="A533" s="137"/>
      <c r="B533" s="135"/>
      <c r="C533" s="91"/>
      <c r="D533" s="93"/>
      <c r="E533" s="93"/>
      <c r="F533" s="47" t="s">
        <v>10</v>
      </c>
      <c r="G533" s="10">
        <v>0</v>
      </c>
      <c r="H533" s="10">
        <v>0</v>
      </c>
      <c r="I533" s="10" t="s">
        <v>28</v>
      </c>
      <c r="K533" s="24"/>
    </row>
    <row r="534" spans="1:11" s="29" customFormat="1" ht="25.5" customHeight="1" x14ac:dyDescent="0.25">
      <c r="A534" s="137"/>
      <c r="B534" s="135"/>
      <c r="C534" s="91"/>
      <c r="D534" s="94"/>
      <c r="E534" s="94"/>
      <c r="F534" s="47" t="s">
        <v>11</v>
      </c>
      <c r="G534" s="64">
        <v>3060.3</v>
      </c>
      <c r="H534" s="10">
        <v>1435</v>
      </c>
      <c r="I534" s="10">
        <f t="shared" si="77"/>
        <v>46.89082769663105</v>
      </c>
      <c r="K534" s="24"/>
    </row>
    <row r="535" spans="1:11" s="29" customFormat="1" ht="16.5" customHeight="1" x14ac:dyDescent="0.25">
      <c r="A535" s="137" t="s">
        <v>39</v>
      </c>
      <c r="B535" s="135" t="s">
        <v>219</v>
      </c>
      <c r="C535" s="91" t="s">
        <v>225</v>
      </c>
      <c r="D535" s="92">
        <v>2021</v>
      </c>
      <c r="E535" s="92">
        <v>2021</v>
      </c>
      <c r="F535" s="47" t="s">
        <v>7</v>
      </c>
      <c r="G535" s="10">
        <f>G536+G537+G538+G539</f>
        <v>14348.3</v>
      </c>
      <c r="H535" s="10">
        <f>H536+H537+H538+H539</f>
        <v>6637.5</v>
      </c>
      <c r="I535" s="10">
        <f t="shared" si="77"/>
        <v>46.25983565997366</v>
      </c>
      <c r="K535" s="24"/>
    </row>
    <row r="536" spans="1:11" s="29" customFormat="1" x14ac:dyDescent="0.25">
      <c r="A536" s="137"/>
      <c r="B536" s="135"/>
      <c r="C536" s="91"/>
      <c r="D536" s="93"/>
      <c r="E536" s="93"/>
      <c r="F536" s="47" t="s">
        <v>8</v>
      </c>
      <c r="G536" s="10">
        <v>0</v>
      </c>
      <c r="H536" s="10">
        <v>0</v>
      </c>
      <c r="I536" s="10" t="s">
        <v>28</v>
      </c>
      <c r="K536" s="24"/>
    </row>
    <row r="537" spans="1:11" s="29" customFormat="1" ht="25.5" customHeight="1" x14ac:dyDescent="0.25">
      <c r="A537" s="137"/>
      <c r="B537" s="135"/>
      <c r="C537" s="91"/>
      <c r="D537" s="93"/>
      <c r="E537" s="93"/>
      <c r="F537" s="47" t="s">
        <v>9</v>
      </c>
      <c r="G537" s="10">
        <v>0</v>
      </c>
      <c r="H537" s="10">
        <v>0</v>
      </c>
      <c r="I537" s="10" t="s">
        <v>28</v>
      </c>
      <c r="K537" s="24"/>
    </row>
    <row r="538" spans="1:11" s="29" customFormat="1" x14ac:dyDescent="0.25">
      <c r="A538" s="137"/>
      <c r="B538" s="135"/>
      <c r="C538" s="91"/>
      <c r="D538" s="93"/>
      <c r="E538" s="93"/>
      <c r="F538" s="47" t="s">
        <v>10</v>
      </c>
      <c r="G538" s="10">
        <v>0</v>
      </c>
      <c r="H538" s="10">
        <v>0</v>
      </c>
      <c r="I538" s="10" t="s">
        <v>28</v>
      </c>
      <c r="K538" s="24"/>
    </row>
    <row r="539" spans="1:11" s="29" customFormat="1" ht="25.5" customHeight="1" x14ac:dyDescent="0.25">
      <c r="A539" s="137"/>
      <c r="B539" s="135"/>
      <c r="C539" s="91"/>
      <c r="D539" s="94"/>
      <c r="E539" s="94"/>
      <c r="F539" s="47" t="s">
        <v>11</v>
      </c>
      <c r="G539" s="64">
        <v>14348.3</v>
      </c>
      <c r="H539" s="10">
        <v>6637.5</v>
      </c>
      <c r="I539" s="10">
        <f t="shared" si="77"/>
        <v>46.25983565997366</v>
      </c>
      <c r="K539" s="24"/>
    </row>
    <row r="540" spans="1:11" s="29" customFormat="1" ht="16.5" customHeight="1" x14ac:dyDescent="0.25">
      <c r="A540" s="137" t="s">
        <v>41</v>
      </c>
      <c r="B540" s="135" t="s">
        <v>220</v>
      </c>
      <c r="C540" s="91" t="s">
        <v>225</v>
      </c>
      <c r="D540" s="92">
        <v>2021</v>
      </c>
      <c r="E540" s="92">
        <v>2021</v>
      </c>
      <c r="F540" s="47" t="s">
        <v>7</v>
      </c>
      <c r="G540" s="10">
        <f>G541+G542+G543+G544</f>
        <v>10</v>
      </c>
      <c r="H540" s="10">
        <f>H541+H542+H543+H544</f>
        <v>0</v>
      </c>
      <c r="I540" s="10">
        <f t="shared" si="77"/>
        <v>0</v>
      </c>
      <c r="K540" s="24"/>
    </row>
    <row r="541" spans="1:11" s="29" customFormat="1" x14ac:dyDescent="0.25">
      <c r="A541" s="137"/>
      <c r="B541" s="135"/>
      <c r="C541" s="91"/>
      <c r="D541" s="93"/>
      <c r="E541" s="93"/>
      <c r="F541" s="47" t="s">
        <v>8</v>
      </c>
      <c r="G541" s="10">
        <v>0</v>
      </c>
      <c r="H541" s="10">
        <v>0</v>
      </c>
      <c r="I541" s="10" t="s">
        <v>28</v>
      </c>
      <c r="K541" s="24"/>
    </row>
    <row r="542" spans="1:11" s="29" customFormat="1" ht="25.5" customHeight="1" x14ac:dyDescent="0.25">
      <c r="A542" s="137"/>
      <c r="B542" s="135"/>
      <c r="C542" s="91"/>
      <c r="D542" s="93"/>
      <c r="E542" s="93"/>
      <c r="F542" s="47" t="s">
        <v>9</v>
      </c>
      <c r="G542" s="10">
        <v>0</v>
      </c>
      <c r="H542" s="10">
        <v>0</v>
      </c>
      <c r="I542" s="10" t="s">
        <v>28</v>
      </c>
      <c r="K542" s="24"/>
    </row>
    <row r="543" spans="1:11" s="29" customFormat="1" x14ac:dyDescent="0.25">
      <c r="A543" s="137"/>
      <c r="B543" s="135"/>
      <c r="C543" s="91"/>
      <c r="D543" s="93"/>
      <c r="E543" s="93"/>
      <c r="F543" s="47" t="s">
        <v>10</v>
      </c>
      <c r="G543" s="10">
        <v>0</v>
      </c>
      <c r="H543" s="10">
        <v>0</v>
      </c>
      <c r="I543" s="10" t="s">
        <v>28</v>
      </c>
      <c r="K543" s="24"/>
    </row>
    <row r="544" spans="1:11" s="29" customFormat="1" ht="25.5" customHeight="1" x14ac:dyDescent="0.25">
      <c r="A544" s="137"/>
      <c r="B544" s="135"/>
      <c r="C544" s="91"/>
      <c r="D544" s="94"/>
      <c r="E544" s="94"/>
      <c r="F544" s="47" t="s">
        <v>11</v>
      </c>
      <c r="G544" s="64">
        <v>10</v>
      </c>
      <c r="H544" s="10">
        <v>0</v>
      </c>
      <c r="I544" s="10">
        <f t="shared" ref="I544:I559" si="87">H544/G544*100</f>
        <v>0</v>
      </c>
      <c r="K544" s="24"/>
    </row>
    <row r="545" spans="1:11" s="29" customFormat="1" ht="16.5" customHeight="1" x14ac:dyDescent="0.25">
      <c r="A545" s="137" t="s">
        <v>43</v>
      </c>
      <c r="B545" s="135" t="s">
        <v>221</v>
      </c>
      <c r="C545" s="91" t="s">
        <v>225</v>
      </c>
      <c r="D545" s="92">
        <v>2021</v>
      </c>
      <c r="E545" s="92">
        <v>2021</v>
      </c>
      <c r="F545" s="47" t="s">
        <v>7</v>
      </c>
      <c r="G545" s="10">
        <f>G546+G547+G548+G549</f>
        <v>50</v>
      </c>
      <c r="H545" s="10">
        <f>H546+H547+H548+H549</f>
        <v>0</v>
      </c>
      <c r="I545" s="10">
        <f t="shared" si="87"/>
        <v>0</v>
      </c>
      <c r="K545" s="24"/>
    </row>
    <row r="546" spans="1:11" s="29" customFormat="1" x14ac:dyDescent="0.25">
      <c r="A546" s="137"/>
      <c r="B546" s="135"/>
      <c r="C546" s="91"/>
      <c r="D546" s="93"/>
      <c r="E546" s="93"/>
      <c r="F546" s="47" t="s">
        <v>8</v>
      </c>
      <c r="G546" s="10">
        <v>0</v>
      </c>
      <c r="H546" s="10">
        <v>0</v>
      </c>
      <c r="I546" s="10" t="s">
        <v>28</v>
      </c>
      <c r="K546" s="24"/>
    </row>
    <row r="547" spans="1:11" s="29" customFormat="1" ht="25.5" customHeight="1" x14ac:dyDescent="0.25">
      <c r="A547" s="137"/>
      <c r="B547" s="135"/>
      <c r="C547" s="91"/>
      <c r="D547" s="93"/>
      <c r="E547" s="93"/>
      <c r="F547" s="47" t="s">
        <v>9</v>
      </c>
      <c r="G547" s="10">
        <v>0</v>
      </c>
      <c r="H547" s="10">
        <v>0</v>
      </c>
      <c r="I547" s="10" t="s">
        <v>28</v>
      </c>
      <c r="K547" s="24"/>
    </row>
    <row r="548" spans="1:11" s="29" customFormat="1" x14ac:dyDescent="0.25">
      <c r="A548" s="137"/>
      <c r="B548" s="135"/>
      <c r="C548" s="91"/>
      <c r="D548" s="93"/>
      <c r="E548" s="93"/>
      <c r="F548" s="47" t="s">
        <v>10</v>
      </c>
      <c r="G548" s="10">
        <v>0</v>
      </c>
      <c r="H548" s="10">
        <v>0</v>
      </c>
      <c r="I548" s="10" t="s">
        <v>28</v>
      </c>
      <c r="K548" s="24"/>
    </row>
    <row r="549" spans="1:11" s="29" customFormat="1" ht="25.5" customHeight="1" x14ac:dyDescent="0.25">
      <c r="A549" s="137"/>
      <c r="B549" s="135"/>
      <c r="C549" s="91"/>
      <c r="D549" s="94"/>
      <c r="E549" s="94"/>
      <c r="F549" s="47" t="s">
        <v>11</v>
      </c>
      <c r="G549" s="64">
        <v>50</v>
      </c>
      <c r="H549" s="10">
        <v>0</v>
      </c>
      <c r="I549" s="10">
        <f t="shared" si="87"/>
        <v>0</v>
      </c>
      <c r="K549" s="24"/>
    </row>
    <row r="550" spans="1:11" s="29" customFormat="1" ht="16.5" customHeight="1" x14ac:dyDescent="0.25">
      <c r="A550" s="137" t="s">
        <v>65</v>
      </c>
      <c r="B550" s="135" t="s">
        <v>222</v>
      </c>
      <c r="C550" s="91" t="s">
        <v>225</v>
      </c>
      <c r="D550" s="92">
        <v>2021</v>
      </c>
      <c r="E550" s="92">
        <v>2021</v>
      </c>
      <c r="F550" s="47" t="s">
        <v>7</v>
      </c>
      <c r="G550" s="10">
        <f>G551+G552+G553+G554</f>
        <v>80</v>
      </c>
      <c r="H550" s="10">
        <f>H551+H552+H553+H554</f>
        <v>58.2</v>
      </c>
      <c r="I550" s="10">
        <f t="shared" si="87"/>
        <v>72.75</v>
      </c>
      <c r="K550" s="24"/>
    </row>
    <row r="551" spans="1:11" s="29" customFormat="1" x14ac:dyDescent="0.25">
      <c r="A551" s="137"/>
      <c r="B551" s="135"/>
      <c r="C551" s="91"/>
      <c r="D551" s="93"/>
      <c r="E551" s="93"/>
      <c r="F551" s="47" t="s">
        <v>8</v>
      </c>
      <c r="G551" s="10">
        <v>0</v>
      </c>
      <c r="H551" s="10">
        <v>0</v>
      </c>
      <c r="I551" s="10" t="s">
        <v>28</v>
      </c>
      <c r="K551" s="24"/>
    </row>
    <row r="552" spans="1:11" s="29" customFormat="1" ht="25.5" customHeight="1" x14ac:dyDescent="0.25">
      <c r="A552" s="137"/>
      <c r="B552" s="135"/>
      <c r="C552" s="91"/>
      <c r="D552" s="93"/>
      <c r="E552" s="93"/>
      <c r="F552" s="47" t="s">
        <v>9</v>
      </c>
      <c r="G552" s="10">
        <v>0</v>
      </c>
      <c r="H552" s="10">
        <v>0</v>
      </c>
      <c r="I552" s="10" t="s">
        <v>28</v>
      </c>
      <c r="K552" s="24"/>
    </row>
    <row r="553" spans="1:11" s="29" customFormat="1" x14ac:dyDescent="0.25">
      <c r="A553" s="137"/>
      <c r="B553" s="135"/>
      <c r="C553" s="91"/>
      <c r="D553" s="93"/>
      <c r="E553" s="93"/>
      <c r="F553" s="47" t="s">
        <v>10</v>
      </c>
      <c r="G553" s="10">
        <v>0</v>
      </c>
      <c r="H553" s="10">
        <v>0</v>
      </c>
      <c r="I553" s="10" t="s">
        <v>28</v>
      </c>
      <c r="K553" s="24"/>
    </row>
    <row r="554" spans="1:11" s="29" customFormat="1" ht="25.5" customHeight="1" x14ac:dyDescent="0.25">
      <c r="A554" s="137"/>
      <c r="B554" s="135"/>
      <c r="C554" s="91"/>
      <c r="D554" s="94"/>
      <c r="E554" s="94"/>
      <c r="F554" s="47" t="s">
        <v>11</v>
      </c>
      <c r="G554" s="10">
        <v>80</v>
      </c>
      <c r="H554" s="10">
        <v>58.2</v>
      </c>
      <c r="I554" s="10">
        <f t="shared" si="87"/>
        <v>72.75</v>
      </c>
      <c r="K554" s="24"/>
    </row>
    <row r="555" spans="1:11" s="24" customFormat="1" ht="16.5" x14ac:dyDescent="0.25">
      <c r="A555" s="136" t="s">
        <v>162</v>
      </c>
      <c r="B555" s="136"/>
      <c r="C555" s="136"/>
      <c r="D555" s="136"/>
      <c r="E555" s="136"/>
      <c r="F555" s="20" t="s">
        <v>7</v>
      </c>
      <c r="G555" s="12">
        <f>G560</f>
        <v>48921</v>
      </c>
      <c r="H555" s="12">
        <f>H560</f>
        <v>0</v>
      </c>
      <c r="I555" s="12">
        <f t="shared" si="87"/>
        <v>0</v>
      </c>
      <c r="J555" s="23"/>
    </row>
    <row r="556" spans="1:11" s="24" customFormat="1" ht="16.5" x14ac:dyDescent="0.25">
      <c r="A556" s="136"/>
      <c r="B556" s="136"/>
      <c r="C556" s="136"/>
      <c r="D556" s="136"/>
      <c r="E556" s="136"/>
      <c r="F556" s="20" t="s">
        <v>8</v>
      </c>
      <c r="G556" s="12">
        <f t="shared" ref="G556:H559" si="88">G561</f>
        <v>0</v>
      </c>
      <c r="H556" s="12">
        <f t="shared" si="88"/>
        <v>0</v>
      </c>
      <c r="I556" s="12" t="s">
        <v>28</v>
      </c>
      <c r="J556" s="23"/>
    </row>
    <row r="557" spans="1:11" s="24" customFormat="1" ht="25.5" x14ac:dyDescent="0.25">
      <c r="A557" s="136"/>
      <c r="B557" s="136"/>
      <c r="C557" s="136"/>
      <c r="D557" s="136"/>
      <c r="E557" s="136"/>
      <c r="F557" s="20" t="s">
        <v>9</v>
      </c>
      <c r="G557" s="12">
        <f t="shared" si="88"/>
        <v>45938.7</v>
      </c>
      <c r="H557" s="12">
        <f t="shared" si="88"/>
        <v>0</v>
      </c>
      <c r="I557" s="12">
        <f t="shared" si="87"/>
        <v>0</v>
      </c>
      <c r="J557" s="23"/>
    </row>
    <row r="558" spans="1:11" s="24" customFormat="1" ht="16.5" x14ac:dyDescent="0.25">
      <c r="A558" s="136"/>
      <c r="B558" s="136"/>
      <c r="C558" s="136"/>
      <c r="D558" s="136"/>
      <c r="E558" s="136"/>
      <c r="F558" s="20" t="s">
        <v>10</v>
      </c>
      <c r="G558" s="12">
        <f t="shared" si="88"/>
        <v>0</v>
      </c>
      <c r="H558" s="12">
        <f t="shared" si="88"/>
        <v>0</v>
      </c>
      <c r="I558" s="12" t="s">
        <v>28</v>
      </c>
      <c r="J558" s="23"/>
    </row>
    <row r="559" spans="1:11" s="24" customFormat="1" ht="25.5" x14ac:dyDescent="0.25">
      <c r="A559" s="136"/>
      <c r="B559" s="136"/>
      <c r="C559" s="136"/>
      <c r="D559" s="136"/>
      <c r="E559" s="136"/>
      <c r="F559" s="20" t="s">
        <v>11</v>
      </c>
      <c r="G559" s="12">
        <f t="shared" si="88"/>
        <v>2982.3</v>
      </c>
      <c r="H559" s="12">
        <f t="shared" si="88"/>
        <v>0</v>
      </c>
      <c r="I559" s="12">
        <f t="shared" si="87"/>
        <v>0</v>
      </c>
      <c r="J559" s="23"/>
    </row>
    <row r="560" spans="1:11" s="24" customFormat="1" ht="16.5" x14ac:dyDescent="0.25">
      <c r="A560" s="91">
        <v>1</v>
      </c>
      <c r="B560" s="91" t="s">
        <v>89</v>
      </c>
      <c r="C560" s="91"/>
      <c r="D560" s="91"/>
      <c r="E560" s="91"/>
      <c r="F560" s="36" t="s">
        <v>7</v>
      </c>
      <c r="G560" s="10">
        <f>G565+G570</f>
        <v>48921</v>
      </c>
      <c r="H560" s="10">
        <f>H565+H570</f>
        <v>0</v>
      </c>
      <c r="I560" s="10">
        <f t="shared" ref="I560:I574" si="89">H560/G560*100</f>
        <v>0</v>
      </c>
      <c r="J560" s="23"/>
    </row>
    <row r="561" spans="1:10" s="24" customFormat="1" ht="16.5" x14ac:dyDescent="0.25">
      <c r="A561" s="91"/>
      <c r="B561" s="91"/>
      <c r="C561" s="91"/>
      <c r="D561" s="91"/>
      <c r="E561" s="91"/>
      <c r="F561" s="36" t="s">
        <v>8</v>
      </c>
      <c r="G561" s="10">
        <f t="shared" ref="G561:H564" si="90">G566+G571</f>
        <v>0</v>
      </c>
      <c r="H561" s="10">
        <f t="shared" si="90"/>
        <v>0</v>
      </c>
      <c r="I561" s="10" t="s">
        <v>28</v>
      </c>
      <c r="J561" s="23"/>
    </row>
    <row r="562" spans="1:10" s="24" customFormat="1" ht="25.5" x14ac:dyDescent="0.25">
      <c r="A562" s="91"/>
      <c r="B562" s="91"/>
      <c r="C562" s="91"/>
      <c r="D562" s="91"/>
      <c r="E562" s="91"/>
      <c r="F562" s="36" t="s">
        <v>9</v>
      </c>
      <c r="G562" s="10">
        <f t="shared" si="90"/>
        <v>45938.7</v>
      </c>
      <c r="H562" s="10">
        <f t="shared" si="90"/>
        <v>0</v>
      </c>
      <c r="I562" s="10">
        <f t="shared" si="89"/>
        <v>0</v>
      </c>
      <c r="J562" s="23"/>
    </row>
    <row r="563" spans="1:10" s="24" customFormat="1" ht="16.5" x14ac:dyDescent="0.25">
      <c r="A563" s="91"/>
      <c r="B563" s="91"/>
      <c r="C563" s="91"/>
      <c r="D563" s="91"/>
      <c r="E563" s="91"/>
      <c r="F563" s="36" t="s">
        <v>10</v>
      </c>
      <c r="G563" s="10">
        <f t="shared" si="90"/>
        <v>0</v>
      </c>
      <c r="H563" s="10">
        <f t="shared" si="90"/>
        <v>0</v>
      </c>
      <c r="I563" s="10" t="s">
        <v>28</v>
      </c>
      <c r="J563" s="23"/>
    </row>
    <row r="564" spans="1:10" s="24" customFormat="1" ht="25.5" x14ac:dyDescent="0.25">
      <c r="A564" s="91"/>
      <c r="B564" s="91"/>
      <c r="C564" s="91"/>
      <c r="D564" s="91"/>
      <c r="E564" s="91"/>
      <c r="F564" s="36" t="s">
        <v>11</v>
      </c>
      <c r="G564" s="10">
        <f t="shared" si="90"/>
        <v>2982.3</v>
      </c>
      <c r="H564" s="10">
        <f t="shared" si="90"/>
        <v>0</v>
      </c>
      <c r="I564" s="10">
        <f t="shared" si="89"/>
        <v>0</v>
      </c>
      <c r="J564" s="23"/>
    </row>
    <row r="565" spans="1:10" s="24" customFormat="1" ht="16.5" customHeight="1" x14ac:dyDescent="0.25">
      <c r="A565" s="134" t="s">
        <v>26</v>
      </c>
      <c r="B565" s="135" t="s">
        <v>161</v>
      </c>
      <c r="C565" s="91" t="s">
        <v>91</v>
      </c>
      <c r="D565" s="91">
        <v>2021</v>
      </c>
      <c r="E565" s="91">
        <v>2021</v>
      </c>
      <c r="F565" s="36" t="s">
        <v>7</v>
      </c>
      <c r="G565" s="10">
        <f>G566+G567+G568+G569</f>
        <v>48871</v>
      </c>
      <c r="H565" s="10">
        <f>H566+H567+H568+H569</f>
        <v>0</v>
      </c>
      <c r="I565" s="10">
        <f t="shared" si="89"/>
        <v>0</v>
      </c>
      <c r="J565" s="23"/>
    </row>
    <row r="566" spans="1:10" s="24" customFormat="1" ht="16.5" x14ac:dyDescent="0.25">
      <c r="A566" s="134"/>
      <c r="B566" s="135"/>
      <c r="C566" s="91"/>
      <c r="D566" s="91"/>
      <c r="E566" s="91"/>
      <c r="F566" s="36" t="s">
        <v>8</v>
      </c>
      <c r="G566" s="10">
        <v>0</v>
      </c>
      <c r="H566" s="10">
        <v>0</v>
      </c>
      <c r="I566" s="10" t="s">
        <v>28</v>
      </c>
      <c r="J566" s="23"/>
    </row>
    <row r="567" spans="1:10" s="24" customFormat="1" ht="25.5" x14ac:dyDescent="0.25">
      <c r="A567" s="134"/>
      <c r="B567" s="135"/>
      <c r="C567" s="91"/>
      <c r="D567" s="91"/>
      <c r="E567" s="91"/>
      <c r="F567" s="36" t="s">
        <v>9</v>
      </c>
      <c r="G567" s="10">
        <v>45938.7</v>
      </c>
      <c r="H567" s="10">
        <v>0</v>
      </c>
      <c r="I567" s="10">
        <f t="shared" si="89"/>
        <v>0</v>
      </c>
      <c r="J567" s="23"/>
    </row>
    <row r="568" spans="1:10" s="24" customFormat="1" ht="16.5" x14ac:dyDescent="0.25">
      <c r="A568" s="134"/>
      <c r="B568" s="135"/>
      <c r="C568" s="91"/>
      <c r="D568" s="91"/>
      <c r="E568" s="91"/>
      <c r="F568" s="36" t="s">
        <v>10</v>
      </c>
      <c r="G568" s="10">
        <v>0</v>
      </c>
      <c r="H568" s="10">
        <v>0</v>
      </c>
      <c r="I568" s="10" t="s">
        <v>28</v>
      </c>
      <c r="J568" s="23"/>
    </row>
    <row r="569" spans="1:10" s="24" customFormat="1" ht="25.5" x14ac:dyDescent="0.25">
      <c r="A569" s="134"/>
      <c r="B569" s="135"/>
      <c r="C569" s="91"/>
      <c r="D569" s="91"/>
      <c r="E569" s="91"/>
      <c r="F569" s="36" t="s">
        <v>11</v>
      </c>
      <c r="G569" s="10">
        <v>2932.3</v>
      </c>
      <c r="H569" s="10">
        <v>0</v>
      </c>
      <c r="I569" s="10">
        <f t="shared" si="89"/>
        <v>0</v>
      </c>
      <c r="J569" s="23"/>
    </row>
    <row r="570" spans="1:10" s="24" customFormat="1" ht="15" customHeight="1" x14ac:dyDescent="0.25">
      <c r="A570" s="134" t="s">
        <v>33</v>
      </c>
      <c r="B570" s="135" t="s">
        <v>90</v>
      </c>
      <c r="C570" s="91" t="s">
        <v>91</v>
      </c>
      <c r="D570" s="91">
        <v>2021</v>
      </c>
      <c r="E570" s="91">
        <v>2021</v>
      </c>
      <c r="F570" s="36" t="s">
        <v>7</v>
      </c>
      <c r="G570" s="10">
        <f>G571+G572+G573+G574</f>
        <v>50</v>
      </c>
      <c r="H570" s="10">
        <f>H571+H572+H573+H574</f>
        <v>0</v>
      </c>
      <c r="I570" s="10">
        <f t="shared" si="89"/>
        <v>0</v>
      </c>
    </row>
    <row r="571" spans="1:10" s="24" customFormat="1" x14ac:dyDescent="0.25">
      <c r="A571" s="134"/>
      <c r="B571" s="135"/>
      <c r="C571" s="91"/>
      <c r="D571" s="91"/>
      <c r="E571" s="91"/>
      <c r="F571" s="36" t="s">
        <v>8</v>
      </c>
      <c r="G571" s="10">
        <v>0</v>
      </c>
      <c r="H571" s="10">
        <v>0</v>
      </c>
      <c r="I571" s="10" t="s">
        <v>28</v>
      </c>
    </row>
    <row r="572" spans="1:10" s="24" customFormat="1" ht="25.5" x14ac:dyDescent="0.25">
      <c r="A572" s="134"/>
      <c r="B572" s="135"/>
      <c r="C572" s="91"/>
      <c r="D572" s="91"/>
      <c r="E572" s="91"/>
      <c r="F572" s="36" t="s">
        <v>9</v>
      </c>
      <c r="G572" s="10">
        <v>0</v>
      </c>
      <c r="H572" s="10">
        <v>0</v>
      </c>
      <c r="I572" s="10" t="s">
        <v>28</v>
      </c>
    </row>
    <row r="573" spans="1:10" s="24" customFormat="1" x14ac:dyDescent="0.25">
      <c r="A573" s="134"/>
      <c r="B573" s="135"/>
      <c r="C573" s="91"/>
      <c r="D573" s="91"/>
      <c r="E573" s="91"/>
      <c r="F573" s="36" t="s">
        <v>10</v>
      </c>
      <c r="G573" s="10">
        <v>0</v>
      </c>
      <c r="H573" s="10">
        <v>0</v>
      </c>
      <c r="I573" s="10" t="s">
        <v>28</v>
      </c>
    </row>
    <row r="574" spans="1:10" s="24" customFormat="1" ht="25.5" x14ac:dyDescent="0.25">
      <c r="A574" s="134"/>
      <c r="B574" s="135"/>
      <c r="C574" s="91"/>
      <c r="D574" s="91"/>
      <c r="E574" s="91"/>
      <c r="F574" s="36" t="s">
        <v>11</v>
      </c>
      <c r="G574" s="10">
        <v>50</v>
      </c>
      <c r="H574" s="10">
        <v>0</v>
      </c>
      <c r="I574" s="10">
        <f t="shared" si="89"/>
        <v>0</v>
      </c>
    </row>
    <row r="575" spans="1:10" s="7" customFormat="1" ht="16.5" x14ac:dyDescent="0.25">
      <c r="A575" s="87" t="s">
        <v>275</v>
      </c>
      <c r="B575" s="87"/>
      <c r="C575" s="87"/>
      <c r="D575" s="87"/>
      <c r="E575" s="87"/>
      <c r="F575" s="56" t="s">
        <v>7</v>
      </c>
      <c r="G575" s="57">
        <f>G576+G577+G578+G579</f>
        <v>462.8</v>
      </c>
      <c r="H575" s="57">
        <f>H576+H577+H578+H579</f>
        <v>0</v>
      </c>
      <c r="I575" s="58">
        <f>H575/G575*100</f>
        <v>0</v>
      </c>
      <c r="J575" s="54"/>
    </row>
    <row r="576" spans="1:10" s="7" customFormat="1" ht="16.5" x14ac:dyDescent="0.25">
      <c r="A576" s="87"/>
      <c r="B576" s="87"/>
      <c r="C576" s="87"/>
      <c r="D576" s="87"/>
      <c r="E576" s="87"/>
      <c r="F576" s="56" t="s">
        <v>8</v>
      </c>
      <c r="G576" s="57">
        <f>G581+G606</f>
        <v>0</v>
      </c>
      <c r="H576" s="57">
        <f t="shared" ref="G576:H578" si="91">H581+H606</f>
        <v>0</v>
      </c>
      <c r="I576" s="58" t="s">
        <v>28</v>
      </c>
      <c r="J576" s="54"/>
    </row>
    <row r="577" spans="1:10" s="7" customFormat="1" ht="25.5" x14ac:dyDescent="0.25">
      <c r="A577" s="87"/>
      <c r="B577" s="87"/>
      <c r="C577" s="87"/>
      <c r="D577" s="87"/>
      <c r="E577" s="87"/>
      <c r="F577" s="56" t="s">
        <v>9</v>
      </c>
      <c r="G577" s="57">
        <f t="shared" si="91"/>
        <v>0</v>
      </c>
      <c r="H577" s="57">
        <f t="shared" si="91"/>
        <v>0</v>
      </c>
      <c r="I577" s="58" t="s">
        <v>28</v>
      </c>
      <c r="J577" s="54"/>
    </row>
    <row r="578" spans="1:10" s="7" customFormat="1" ht="16.5" x14ac:dyDescent="0.25">
      <c r="A578" s="87"/>
      <c r="B578" s="87"/>
      <c r="C578" s="87"/>
      <c r="D578" s="87"/>
      <c r="E578" s="87"/>
      <c r="F578" s="56" t="s">
        <v>10</v>
      </c>
      <c r="G578" s="57">
        <f t="shared" si="91"/>
        <v>0</v>
      </c>
      <c r="H578" s="57">
        <f t="shared" si="91"/>
        <v>0</v>
      </c>
      <c r="I578" s="58" t="s">
        <v>28</v>
      </c>
      <c r="J578" s="54"/>
    </row>
    <row r="579" spans="1:10" s="7" customFormat="1" ht="25.5" x14ac:dyDescent="0.25">
      <c r="A579" s="87"/>
      <c r="B579" s="87"/>
      <c r="C579" s="87"/>
      <c r="D579" s="87"/>
      <c r="E579" s="87"/>
      <c r="F579" s="56" t="s">
        <v>11</v>
      </c>
      <c r="G579" s="57">
        <v>462.8</v>
      </c>
      <c r="H579" s="57">
        <v>0</v>
      </c>
      <c r="I579" s="58">
        <f>H579/G579*100</f>
        <v>0</v>
      </c>
      <c r="J579" s="54"/>
    </row>
    <row r="580" spans="1:10" s="7" customFormat="1" ht="16.5" x14ac:dyDescent="0.25">
      <c r="A580" s="67">
        <v>1</v>
      </c>
      <c r="B580" s="67" t="s">
        <v>262</v>
      </c>
      <c r="C580" s="67"/>
      <c r="D580" s="67"/>
      <c r="E580" s="67"/>
      <c r="F580" s="53" t="s">
        <v>7</v>
      </c>
      <c r="G580" s="51">
        <f>G581+G582+G583+G584</f>
        <v>354.8</v>
      </c>
      <c r="H580" s="51">
        <f>H581+H582+H583+H584</f>
        <v>0</v>
      </c>
      <c r="I580" s="52">
        <f>H580/G580*100</f>
        <v>0</v>
      </c>
      <c r="J580" s="54"/>
    </row>
    <row r="581" spans="1:10" s="7" customFormat="1" ht="16.5" x14ac:dyDescent="0.25">
      <c r="A581" s="67"/>
      <c r="B581" s="67"/>
      <c r="C581" s="67"/>
      <c r="D581" s="67"/>
      <c r="E581" s="67"/>
      <c r="F581" s="53" t="s">
        <v>8</v>
      </c>
      <c r="G581" s="51">
        <v>0</v>
      </c>
      <c r="H581" s="51">
        <v>0</v>
      </c>
      <c r="I581" s="52" t="s">
        <v>28</v>
      </c>
      <c r="J581" s="54"/>
    </row>
    <row r="582" spans="1:10" s="7" customFormat="1" ht="25.5" x14ac:dyDescent="0.25">
      <c r="A582" s="67"/>
      <c r="B582" s="67"/>
      <c r="C582" s="67"/>
      <c r="D582" s="67"/>
      <c r="E582" s="67"/>
      <c r="F582" s="53" t="s">
        <v>9</v>
      </c>
      <c r="G582" s="51">
        <v>0</v>
      </c>
      <c r="H582" s="51">
        <v>0</v>
      </c>
      <c r="I582" s="52" t="s">
        <v>28</v>
      </c>
      <c r="J582" s="54"/>
    </row>
    <row r="583" spans="1:10" s="7" customFormat="1" ht="16.5" x14ac:dyDescent="0.25">
      <c r="A583" s="67"/>
      <c r="B583" s="67"/>
      <c r="C583" s="67"/>
      <c r="D583" s="67"/>
      <c r="E583" s="67"/>
      <c r="F583" s="53" t="s">
        <v>10</v>
      </c>
      <c r="G583" s="51">
        <v>0</v>
      </c>
      <c r="H583" s="51">
        <v>0</v>
      </c>
      <c r="I583" s="52" t="s">
        <v>28</v>
      </c>
      <c r="J583" s="54"/>
    </row>
    <row r="584" spans="1:10" s="7" customFormat="1" ht="25.5" x14ac:dyDescent="0.25">
      <c r="A584" s="67"/>
      <c r="B584" s="67"/>
      <c r="C584" s="67"/>
      <c r="D584" s="67"/>
      <c r="E584" s="67"/>
      <c r="F584" s="53" t="s">
        <v>11</v>
      </c>
      <c r="G584" s="51">
        <v>354.8</v>
      </c>
      <c r="H584" s="51">
        <f>H589+H594+H599+H604</f>
        <v>0</v>
      </c>
      <c r="I584" s="52">
        <f t="shared" ref="I584:I604" si="92">H584/G584*100</f>
        <v>0</v>
      </c>
      <c r="J584" s="54"/>
    </row>
    <row r="585" spans="1:10" s="7" customFormat="1" ht="16.5" x14ac:dyDescent="0.25">
      <c r="A585" s="68" t="s">
        <v>26</v>
      </c>
      <c r="B585" s="71" t="s">
        <v>271</v>
      </c>
      <c r="C585" s="72" t="s">
        <v>175</v>
      </c>
      <c r="D585" s="68" t="s">
        <v>260</v>
      </c>
      <c r="E585" s="68" t="s">
        <v>260</v>
      </c>
      <c r="F585" s="53" t="s">
        <v>7</v>
      </c>
      <c r="G585" s="51">
        <v>0</v>
      </c>
      <c r="H585" s="51">
        <v>0</v>
      </c>
      <c r="I585" s="52" t="s">
        <v>28</v>
      </c>
      <c r="J585" s="54"/>
    </row>
    <row r="586" spans="1:10" s="7" customFormat="1" ht="16.5" x14ac:dyDescent="0.25">
      <c r="A586" s="69"/>
      <c r="B586" s="71"/>
      <c r="C586" s="73"/>
      <c r="D586" s="69"/>
      <c r="E586" s="69"/>
      <c r="F586" s="53" t="s">
        <v>8</v>
      </c>
      <c r="G586" s="51">
        <v>0</v>
      </c>
      <c r="H586" s="51">
        <v>0</v>
      </c>
      <c r="I586" s="52" t="s">
        <v>28</v>
      </c>
      <c r="J586" s="54"/>
    </row>
    <row r="587" spans="1:10" s="7" customFormat="1" ht="25.5" x14ac:dyDescent="0.25">
      <c r="A587" s="69"/>
      <c r="B587" s="71"/>
      <c r="C587" s="73"/>
      <c r="D587" s="69"/>
      <c r="E587" s="69"/>
      <c r="F587" s="53" t="s">
        <v>9</v>
      </c>
      <c r="G587" s="51">
        <v>0</v>
      </c>
      <c r="H587" s="51">
        <v>0</v>
      </c>
      <c r="I587" s="52" t="s">
        <v>28</v>
      </c>
      <c r="J587" s="54"/>
    </row>
    <row r="588" spans="1:10" s="7" customFormat="1" ht="16.5" x14ac:dyDescent="0.25">
      <c r="A588" s="69"/>
      <c r="B588" s="71"/>
      <c r="C588" s="73"/>
      <c r="D588" s="69"/>
      <c r="E588" s="69"/>
      <c r="F588" s="53" t="s">
        <v>10</v>
      </c>
      <c r="G588" s="51">
        <v>0</v>
      </c>
      <c r="H588" s="51">
        <v>0</v>
      </c>
      <c r="I588" s="52" t="s">
        <v>28</v>
      </c>
      <c r="J588" s="54"/>
    </row>
    <row r="589" spans="1:10" s="7" customFormat="1" ht="25.5" customHeight="1" x14ac:dyDescent="0.25">
      <c r="A589" s="70"/>
      <c r="B589" s="71"/>
      <c r="C589" s="74"/>
      <c r="D589" s="70"/>
      <c r="E589" s="70"/>
      <c r="F589" s="53" t="s">
        <v>11</v>
      </c>
      <c r="G589" s="51">
        <v>0</v>
      </c>
      <c r="H589" s="51">
        <v>0</v>
      </c>
      <c r="I589" s="52" t="s">
        <v>28</v>
      </c>
      <c r="J589" s="55"/>
    </row>
    <row r="590" spans="1:10" s="7" customFormat="1" ht="16.5" customHeight="1" x14ac:dyDescent="0.25">
      <c r="A590" s="68" t="s">
        <v>33</v>
      </c>
      <c r="B590" s="75" t="s">
        <v>272</v>
      </c>
      <c r="C590" s="72" t="s">
        <v>175</v>
      </c>
      <c r="D590" s="68" t="s">
        <v>260</v>
      </c>
      <c r="E590" s="68" t="s">
        <v>260</v>
      </c>
      <c r="F590" s="53" t="s">
        <v>7</v>
      </c>
      <c r="G590" s="51">
        <f>G591+G592+G593+G594</f>
        <v>0</v>
      </c>
      <c r="H590" s="51">
        <f>H591+H592+H593+H594</f>
        <v>0</v>
      </c>
      <c r="I590" s="52" t="s">
        <v>28</v>
      </c>
      <c r="J590" s="54"/>
    </row>
    <row r="591" spans="1:10" s="7" customFormat="1" x14ac:dyDescent="0.25">
      <c r="A591" s="69"/>
      <c r="B591" s="76"/>
      <c r="C591" s="73"/>
      <c r="D591" s="69"/>
      <c r="E591" s="69"/>
      <c r="F591" s="53" t="s">
        <v>8</v>
      </c>
      <c r="G591" s="51">
        <v>0</v>
      </c>
      <c r="H591" s="51">
        <v>0</v>
      </c>
      <c r="I591" s="52" t="s">
        <v>28</v>
      </c>
    </row>
    <row r="592" spans="1:10" s="7" customFormat="1" ht="25.5" x14ac:dyDescent="0.25">
      <c r="A592" s="69"/>
      <c r="B592" s="76"/>
      <c r="C592" s="73"/>
      <c r="D592" s="69"/>
      <c r="E592" s="69"/>
      <c r="F592" s="53" t="s">
        <v>9</v>
      </c>
      <c r="G592" s="51">
        <v>0</v>
      </c>
      <c r="H592" s="51">
        <v>0</v>
      </c>
      <c r="I592" s="52" t="s">
        <v>28</v>
      </c>
    </row>
    <row r="593" spans="1:9" s="7" customFormat="1" x14ac:dyDescent="0.25">
      <c r="A593" s="69"/>
      <c r="B593" s="76"/>
      <c r="C593" s="73"/>
      <c r="D593" s="69"/>
      <c r="E593" s="69"/>
      <c r="F593" s="53" t="s">
        <v>10</v>
      </c>
      <c r="G593" s="51">
        <v>0</v>
      </c>
      <c r="H593" s="51">
        <v>0</v>
      </c>
      <c r="I593" s="52" t="s">
        <v>28</v>
      </c>
    </row>
    <row r="594" spans="1:9" s="7" customFormat="1" ht="25.5" x14ac:dyDescent="0.25">
      <c r="A594" s="70"/>
      <c r="B594" s="77"/>
      <c r="C594" s="74"/>
      <c r="D594" s="70"/>
      <c r="E594" s="70"/>
      <c r="F594" s="53" t="s">
        <v>11</v>
      </c>
      <c r="G594" s="51">
        <v>0</v>
      </c>
      <c r="H594" s="51">
        <v>0</v>
      </c>
      <c r="I594" s="52" t="s">
        <v>28</v>
      </c>
    </row>
    <row r="595" spans="1:9" s="7" customFormat="1" ht="15" customHeight="1" x14ac:dyDescent="0.25">
      <c r="A595" s="68" t="s">
        <v>34</v>
      </c>
      <c r="B595" s="75" t="s">
        <v>273</v>
      </c>
      <c r="C595" s="72" t="s">
        <v>175</v>
      </c>
      <c r="D595" s="68" t="s">
        <v>260</v>
      </c>
      <c r="E595" s="68" t="s">
        <v>260</v>
      </c>
      <c r="F595" s="53" t="s">
        <v>7</v>
      </c>
      <c r="G595" s="51">
        <f>G596+G597+G598+G599</f>
        <v>0</v>
      </c>
      <c r="H595" s="51">
        <v>0</v>
      </c>
      <c r="I595" s="52" t="s">
        <v>28</v>
      </c>
    </row>
    <row r="596" spans="1:9" s="7" customFormat="1" x14ac:dyDescent="0.25">
      <c r="A596" s="69"/>
      <c r="B596" s="76"/>
      <c r="C596" s="73"/>
      <c r="D596" s="69"/>
      <c r="E596" s="69"/>
      <c r="F596" s="53" t="s">
        <v>8</v>
      </c>
      <c r="G596" s="51">
        <v>0</v>
      </c>
      <c r="H596" s="51">
        <v>0</v>
      </c>
      <c r="I596" s="52" t="s">
        <v>28</v>
      </c>
    </row>
    <row r="597" spans="1:9" s="7" customFormat="1" ht="25.5" x14ac:dyDescent="0.25">
      <c r="A597" s="69"/>
      <c r="B597" s="76"/>
      <c r="C597" s="73"/>
      <c r="D597" s="69"/>
      <c r="E597" s="69"/>
      <c r="F597" s="53" t="s">
        <v>9</v>
      </c>
      <c r="G597" s="51">
        <v>0</v>
      </c>
      <c r="H597" s="51">
        <v>0</v>
      </c>
      <c r="I597" s="52" t="s">
        <v>28</v>
      </c>
    </row>
    <row r="598" spans="1:9" s="7" customFormat="1" x14ac:dyDescent="0.25">
      <c r="A598" s="69"/>
      <c r="B598" s="76"/>
      <c r="C598" s="73"/>
      <c r="D598" s="69"/>
      <c r="E598" s="69"/>
      <c r="F598" s="53" t="s">
        <v>10</v>
      </c>
      <c r="G598" s="51">
        <v>0</v>
      </c>
      <c r="H598" s="51">
        <v>0</v>
      </c>
      <c r="I598" s="52" t="s">
        <v>28</v>
      </c>
    </row>
    <row r="599" spans="1:9" s="7" customFormat="1" ht="25.5" x14ac:dyDescent="0.25">
      <c r="A599" s="70"/>
      <c r="B599" s="77"/>
      <c r="C599" s="74"/>
      <c r="D599" s="70"/>
      <c r="E599" s="70"/>
      <c r="F599" s="53" t="s">
        <v>11</v>
      </c>
      <c r="G599" s="51">
        <v>0</v>
      </c>
      <c r="H599" s="51">
        <v>0</v>
      </c>
      <c r="I599" s="52" t="s">
        <v>28</v>
      </c>
    </row>
    <row r="600" spans="1:9" s="7" customFormat="1" ht="15" customHeight="1" x14ac:dyDescent="0.25">
      <c r="A600" s="68" t="s">
        <v>70</v>
      </c>
      <c r="B600" s="75" t="s">
        <v>274</v>
      </c>
      <c r="C600" s="72" t="s">
        <v>175</v>
      </c>
      <c r="D600" s="68" t="s">
        <v>260</v>
      </c>
      <c r="E600" s="68" t="s">
        <v>260</v>
      </c>
      <c r="F600" s="53" t="s">
        <v>7</v>
      </c>
      <c r="G600" s="51">
        <v>354.8</v>
      </c>
      <c r="H600" s="51">
        <f>H601+H602+H603+H604</f>
        <v>0</v>
      </c>
      <c r="I600" s="52">
        <f t="shared" si="92"/>
        <v>0</v>
      </c>
    </row>
    <row r="601" spans="1:9" s="7" customFormat="1" x14ac:dyDescent="0.25">
      <c r="A601" s="69"/>
      <c r="B601" s="76"/>
      <c r="C601" s="73"/>
      <c r="D601" s="69"/>
      <c r="E601" s="69"/>
      <c r="F601" s="53" t="s">
        <v>8</v>
      </c>
      <c r="G601" s="51">
        <v>0</v>
      </c>
      <c r="H601" s="51">
        <v>0</v>
      </c>
      <c r="I601" s="52" t="s">
        <v>28</v>
      </c>
    </row>
    <row r="602" spans="1:9" s="7" customFormat="1" ht="25.5" x14ac:dyDescent="0.25">
      <c r="A602" s="69"/>
      <c r="B602" s="76"/>
      <c r="C602" s="73"/>
      <c r="D602" s="69"/>
      <c r="E602" s="69"/>
      <c r="F602" s="53" t="s">
        <v>9</v>
      </c>
      <c r="G602" s="51">
        <v>0</v>
      </c>
      <c r="H602" s="51">
        <v>0</v>
      </c>
      <c r="I602" s="52" t="s">
        <v>28</v>
      </c>
    </row>
    <row r="603" spans="1:9" s="7" customFormat="1" x14ac:dyDescent="0.25">
      <c r="A603" s="69"/>
      <c r="B603" s="76"/>
      <c r="C603" s="73"/>
      <c r="D603" s="69"/>
      <c r="E603" s="69"/>
      <c r="F603" s="53" t="s">
        <v>10</v>
      </c>
      <c r="G603" s="51">
        <v>0</v>
      </c>
      <c r="H603" s="51">
        <v>0</v>
      </c>
      <c r="I603" s="52" t="s">
        <v>28</v>
      </c>
    </row>
    <row r="604" spans="1:9" s="7" customFormat="1" ht="25.5" x14ac:dyDescent="0.25">
      <c r="A604" s="70"/>
      <c r="B604" s="77"/>
      <c r="C604" s="74"/>
      <c r="D604" s="70"/>
      <c r="E604" s="70"/>
      <c r="F604" s="53" t="s">
        <v>11</v>
      </c>
      <c r="G604" s="51">
        <v>354.8</v>
      </c>
      <c r="H604" s="51">
        <v>0</v>
      </c>
      <c r="I604" s="52">
        <f t="shared" si="92"/>
        <v>0</v>
      </c>
    </row>
    <row r="605" spans="1:9" s="7" customFormat="1" x14ac:dyDescent="0.25">
      <c r="A605" s="72">
        <v>2</v>
      </c>
      <c r="B605" s="78" t="s">
        <v>263</v>
      </c>
      <c r="C605" s="79"/>
      <c r="D605" s="79"/>
      <c r="E605" s="80"/>
      <c r="F605" s="53" t="s">
        <v>7</v>
      </c>
      <c r="G605" s="51">
        <f>G606+G607+G608+G609</f>
        <v>88</v>
      </c>
      <c r="H605" s="51">
        <f>H606+H607+H608+H609</f>
        <v>0</v>
      </c>
      <c r="I605" s="52">
        <f>H605/G605*100</f>
        <v>0</v>
      </c>
    </row>
    <row r="606" spans="1:9" s="7" customFormat="1" x14ac:dyDescent="0.25">
      <c r="A606" s="73"/>
      <c r="B606" s="81"/>
      <c r="C606" s="82"/>
      <c r="D606" s="82"/>
      <c r="E606" s="83"/>
      <c r="F606" s="53" t="s">
        <v>8</v>
      </c>
      <c r="G606" s="51">
        <f t="shared" ref="G606:H609" si="93">G611</f>
        <v>0</v>
      </c>
      <c r="H606" s="51">
        <f t="shared" si="93"/>
        <v>0</v>
      </c>
      <c r="I606" s="52" t="s">
        <v>28</v>
      </c>
    </row>
    <row r="607" spans="1:9" s="7" customFormat="1" ht="25.5" x14ac:dyDescent="0.25">
      <c r="A607" s="73"/>
      <c r="B607" s="81"/>
      <c r="C607" s="82"/>
      <c r="D607" s="82"/>
      <c r="E607" s="83"/>
      <c r="F607" s="53" t="s">
        <v>9</v>
      </c>
      <c r="G607" s="51">
        <f t="shared" si="93"/>
        <v>0</v>
      </c>
      <c r="H607" s="51">
        <f t="shared" si="93"/>
        <v>0</v>
      </c>
      <c r="I607" s="52" t="s">
        <v>28</v>
      </c>
    </row>
    <row r="608" spans="1:9" s="7" customFormat="1" x14ac:dyDescent="0.25">
      <c r="A608" s="73"/>
      <c r="B608" s="81"/>
      <c r="C608" s="82"/>
      <c r="D608" s="82"/>
      <c r="E608" s="83"/>
      <c r="F608" s="53" t="s">
        <v>10</v>
      </c>
      <c r="G608" s="51">
        <f t="shared" si="93"/>
        <v>0</v>
      </c>
      <c r="H608" s="51">
        <f t="shared" si="93"/>
        <v>0</v>
      </c>
      <c r="I608" s="52" t="s">
        <v>28</v>
      </c>
    </row>
    <row r="609" spans="1:9" s="7" customFormat="1" ht="25.5" x14ac:dyDescent="0.25">
      <c r="A609" s="74"/>
      <c r="B609" s="84"/>
      <c r="C609" s="85"/>
      <c r="D609" s="85"/>
      <c r="E609" s="86"/>
      <c r="F609" s="53" t="s">
        <v>11</v>
      </c>
      <c r="G609" s="51">
        <v>88</v>
      </c>
      <c r="H609" s="51">
        <f t="shared" si="93"/>
        <v>0</v>
      </c>
      <c r="I609" s="52">
        <f>H609/G609*100</f>
        <v>0</v>
      </c>
    </row>
    <row r="610" spans="1:9" s="7" customFormat="1" x14ac:dyDescent="0.25">
      <c r="A610" s="68" t="s">
        <v>37</v>
      </c>
      <c r="B610" s="75" t="s">
        <v>268</v>
      </c>
      <c r="C610" s="72" t="s">
        <v>77</v>
      </c>
      <c r="D610" s="68" t="s">
        <v>260</v>
      </c>
      <c r="E610" s="68" t="s">
        <v>260</v>
      </c>
      <c r="F610" s="53" t="s">
        <v>7</v>
      </c>
      <c r="G610" s="51">
        <f>G611+G612+G613+G614</f>
        <v>49</v>
      </c>
      <c r="H610" s="51">
        <f>H611+H612+H613+H614</f>
        <v>0</v>
      </c>
      <c r="I610" s="52">
        <f>H610/G610*100</f>
        <v>0</v>
      </c>
    </row>
    <row r="611" spans="1:9" s="7" customFormat="1" x14ac:dyDescent="0.25">
      <c r="A611" s="69"/>
      <c r="B611" s="76"/>
      <c r="C611" s="73"/>
      <c r="D611" s="69"/>
      <c r="E611" s="69"/>
      <c r="F611" s="53" t="s">
        <v>8</v>
      </c>
      <c r="G611" s="51">
        <v>0</v>
      </c>
      <c r="H611" s="51">
        <v>0</v>
      </c>
      <c r="I611" s="52" t="s">
        <v>28</v>
      </c>
    </row>
    <row r="612" spans="1:9" s="7" customFormat="1" ht="25.5" x14ac:dyDescent="0.25">
      <c r="A612" s="69"/>
      <c r="B612" s="76"/>
      <c r="C612" s="73"/>
      <c r="D612" s="69"/>
      <c r="E612" s="69"/>
      <c r="F612" s="53" t="s">
        <v>9</v>
      </c>
      <c r="G612" s="51">
        <v>0</v>
      </c>
      <c r="H612" s="51">
        <v>0</v>
      </c>
      <c r="I612" s="52" t="s">
        <v>28</v>
      </c>
    </row>
    <row r="613" spans="1:9" s="7" customFormat="1" x14ac:dyDescent="0.25">
      <c r="A613" s="69"/>
      <c r="B613" s="76"/>
      <c r="C613" s="73"/>
      <c r="D613" s="69"/>
      <c r="E613" s="69"/>
      <c r="F613" s="53" t="s">
        <v>10</v>
      </c>
      <c r="G613" s="51">
        <v>0</v>
      </c>
      <c r="H613" s="51">
        <v>0</v>
      </c>
      <c r="I613" s="52" t="s">
        <v>28</v>
      </c>
    </row>
    <row r="614" spans="1:9" s="7" customFormat="1" ht="25.5" x14ac:dyDescent="0.25">
      <c r="A614" s="70"/>
      <c r="B614" s="77"/>
      <c r="C614" s="74"/>
      <c r="D614" s="70"/>
      <c r="E614" s="70"/>
      <c r="F614" s="53" t="s">
        <v>11</v>
      </c>
      <c r="G614" s="51">
        <v>49</v>
      </c>
      <c r="H614" s="51">
        <v>0</v>
      </c>
      <c r="I614" s="52">
        <f>H614/G614*100</f>
        <v>0</v>
      </c>
    </row>
    <row r="615" spans="1:9" s="7" customFormat="1" x14ac:dyDescent="0.25">
      <c r="A615" s="68" t="s">
        <v>39</v>
      </c>
      <c r="B615" s="71" t="s">
        <v>269</v>
      </c>
      <c r="C615" s="72" t="s">
        <v>77</v>
      </c>
      <c r="D615" s="68" t="s">
        <v>260</v>
      </c>
      <c r="E615" s="68" t="s">
        <v>260</v>
      </c>
      <c r="F615" s="53" t="s">
        <v>7</v>
      </c>
      <c r="G615" s="51">
        <f>G616+G617+G618+G619</f>
        <v>9</v>
      </c>
      <c r="H615" s="51">
        <v>0</v>
      </c>
      <c r="I615" s="51">
        <v>0</v>
      </c>
    </row>
    <row r="616" spans="1:9" s="7" customFormat="1" x14ac:dyDescent="0.25">
      <c r="A616" s="69"/>
      <c r="B616" s="71"/>
      <c r="C616" s="73"/>
      <c r="D616" s="69"/>
      <c r="E616" s="69"/>
      <c r="F616" s="53" t="s">
        <v>8</v>
      </c>
      <c r="G616" s="51">
        <v>0</v>
      </c>
      <c r="H616" s="51">
        <v>0</v>
      </c>
      <c r="I616" s="52" t="s">
        <v>28</v>
      </c>
    </row>
    <row r="617" spans="1:9" s="7" customFormat="1" ht="25.5" x14ac:dyDescent="0.25">
      <c r="A617" s="69"/>
      <c r="B617" s="71"/>
      <c r="C617" s="73"/>
      <c r="D617" s="69"/>
      <c r="E617" s="69"/>
      <c r="F617" s="53" t="s">
        <v>9</v>
      </c>
      <c r="G617" s="51">
        <v>0</v>
      </c>
      <c r="H617" s="51">
        <v>0</v>
      </c>
      <c r="I617" s="52" t="s">
        <v>28</v>
      </c>
    </row>
    <row r="618" spans="1:9" s="7" customFormat="1" x14ac:dyDescent="0.25">
      <c r="A618" s="69"/>
      <c r="B618" s="71"/>
      <c r="C618" s="73"/>
      <c r="D618" s="69"/>
      <c r="E618" s="69"/>
      <c r="F618" s="53" t="s">
        <v>10</v>
      </c>
      <c r="G618" s="51">
        <v>0</v>
      </c>
      <c r="H618" s="51">
        <v>0</v>
      </c>
      <c r="I618" s="52" t="s">
        <v>28</v>
      </c>
    </row>
    <row r="619" spans="1:9" s="7" customFormat="1" ht="25.5" x14ac:dyDescent="0.25">
      <c r="A619" s="70"/>
      <c r="B619" s="71"/>
      <c r="C619" s="74"/>
      <c r="D619" s="70"/>
      <c r="E619" s="70"/>
      <c r="F619" s="53" t="s">
        <v>11</v>
      </c>
      <c r="G619" s="51">
        <v>9</v>
      </c>
      <c r="H619" s="51">
        <v>0</v>
      </c>
      <c r="I619" s="51">
        <v>0</v>
      </c>
    </row>
    <row r="620" spans="1:9" s="7" customFormat="1" x14ac:dyDescent="0.25">
      <c r="A620" s="68" t="s">
        <v>41</v>
      </c>
      <c r="B620" s="75" t="s">
        <v>270</v>
      </c>
      <c r="C620" s="72" t="s">
        <v>77</v>
      </c>
      <c r="D620" s="68" t="s">
        <v>260</v>
      </c>
      <c r="E620" s="68" t="s">
        <v>260</v>
      </c>
      <c r="F620" s="53" t="s">
        <v>7</v>
      </c>
      <c r="G620" s="51">
        <f>G621+G622+G623+G624</f>
        <v>30</v>
      </c>
      <c r="H620" s="51">
        <f>H621+H622+H623+H624</f>
        <v>0</v>
      </c>
      <c r="I620" s="52">
        <v>0</v>
      </c>
    </row>
    <row r="621" spans="1:9" s="7" customFormat="1" x14ac:dyDescent="0.25">
      <c r="A621" s="69"/>
      <c r="B621" s="76"/>
      <c r="C621" s="73"/>
      <c r="D621" s="69"/>
      <c r="E621" s="69"/>
      <c r="F621" s="53" t="s">
        <v>8</v>
      </c>
      <c r="G621" s="51">
        <v>0</v>
      </c>
      <c r="H621" s="51">
        <v>0</v>
      </c>
      <c r="I621" s="52" t="s">
        <v>28</v>
      </c>
    </row>
    <row r="622" spans="1:9" s="7" customFormat="1" ht="25.5" x14ac:dyDescent="0.25">
      <c r="A622" s="69"/>
      <c r="B622" s="76"/>
      <c r="C622" s="73"/>
      <c r="D622" s="69"/>
      <c r="E622" s="69"/>
      <c r="F622" s="53" t="s">
        <v>9</v>
      </c>
      <c r="G622" s="51">
        <v>0</v>
      </c>
      <c r="H622" s="51">
        <v>0</v>
      </c>
      <c r="I622" s="52" t="s">
        <v>28</v>
      </c>
    </row>
    <row r="623" spans="1:9" s="7" customFormat="1" x14ac:dyDescent="0.25">
      <c r="A623" s="69"/>
      <c r="B623" s="76"/>
      <c r="C623" s="73"/>
      <c r="D623" s="69"/>
      <c r="E623" s="69"/>
      <c r="F623" s="53" t="s">
        <v>10</v>
      </c>
      <c r="G623" s="51">
        <v>0</v>
      </c>
      <c r="H623" s="51">
        <v>0</v>
      </c>
      <c r="I623" s="52" t="s">
        <v>28</v>
      </c>
    </row>
    <row r="624" spans="1:9" s="7" customFormat="1" ht="25.5" x14ac:dyDescent="0.25">
      <c r="A624" s="70"/>
      <c r="B624" s="77"/>
      <c r="C624" s="74"/>
      <c r="D624" s="70"/>
      <c r="E624" s="70"/>
      <c r="F624" s="53" t="s">
        <v>11</v>
      </c>
      <c r="G624" s="51">
        <v>30</v>
      </c>
      <c r="H624" s="51">
        <v>0</v>
      </c>
      <c r="I624" s="52">
        <v>0</v>
      </c>
    </row>
    <row r="625" spans="1:11" s="7" customFormat="1" ht="15" customHeight="1" x14ac:dyDescent="0.25">
      <c r="A625" s="67">
        <v>3</v>
      </c>
      <c r="B625" s="67" t="s">
        <v>267</v>
      </c>
      <c r="C625" s="67"/>
      <c r="D625" s="67"/>
      <c r="E625" s="67"/>
      <c r="F625" s="53" t="s">
        <v>7</v>
      </c>
      <c r="G625" s="51">
        <f>G626+G627+G628+G629</f>
        <v>20</v>
      </c>
      <c r="H625" s="51">
        <f>H626+H627+H628+H629</f>
        <v>0</v>
      </c>
      <c r="I625" s="52">
        <f>H625/G625*100</f>
        <v>0</v>
      </c>
    </row>
    <row r="626" spans="1:11" s="7" customFormat="1" x14ac:dyDescent="0.25">
      <c r="A626" s="67"/>
      <c r="B626" s="67"/>
      <c r="C626" s="67"/>
      <c r="D626" s="67"/>
      <c r="E626" s="67"/>
      <c r="F626" s="53" t="s">
        <v>8</v>
      </c>
      <c r="G626" s="51">
        <v>0</v>
      </c>
      <c r="H626" s="51">
        <v>0</v>
      </c>
      <c r="I626" s="52" t="s">
        <v>28</v>
      </c>
    </row>
    <row r="627" spans="1:11" s="7" customFormat="1" ht="25.5" x14ac:dyDescent="0.25">
      <c r="A627" s="67"/>
      <c r="B627" s="67"/>
      <c r="C627" s="67"/>
      <c r="D627" s="67"/>
      <c r="E627" s="67"/>
      <c r="F627" s="53" t="s">
        <v>9</v>
      </c>
      <c r="G627" s="51">
        <v>0</v>
      </c>
      <c r="H627" s="51">
        <v>0</v>
      </c>
      <c r="I627" s="52" t="s">
        <v>28</v>
      </c>
    </row>
    <row r="628" spans="1:11" s="7" customFormat="1" x14ac:dyDescent="0.25">
      <c r="A628" s="67"/>
      <c r="B628" s="67"/>
      <c r="C628" s="67"/>
      <c r="D628" s="67"/>
      <c r="E628" s="67"/>
      <c r="F628" s="53" t="s">
        <v>10</v>
      </c>
      <c r="G628" s="51">
        <v>0</v>
      </c>
      <c r="H628" s="51">
        <v>0</v>
      </c>
      <c r="I628" s="52" t="s">
        <v>28</v>
      </c>
    </row>
    <row r="629" spans="1:11" s="7" customFormat="1" ht="25.5" x14ac:dyDescent="0.25">
      <c r="A629" s="67"/>
      <c r="B629" s="67"/>
      <c r="C629" s="67"/>
      <c r="D629" s="67"/>
      <c r="E629" s="67"/>
      <c r="F629" s="53" t="s">
        <v>11</v>
      </c>
      <c r="G629" s="51">
        <v>20</v>
      </c>
      <c r="H629" s="51">
        <v>0</v>
      </c>
      <c r="I629" s="52">
        <v>0</v>
      </c>
    </row>
    <row r="630" spans="1:11" s="7" customFormat="1" ht="15" customHeight="1" x14ac:dyDescent="0.25">
      <c r="A630" s="68" t="s">
        <v>46</v>
      </c>
      <c r="B630" s="71" t="s">
        <v>265</v>
      </c>
      <c r="C630" s="72" t="s">
        <v>264</v>
      </c>
      <c r="D630" s="68" t="s">
        <v>260</v>
      </c>
      <c r="E630" s="68" t="s">
        <v>260</v>
      </c>
      <c r="F630" s="53" t="s">
        <v>7</v>
      </c>
      <c r="G630" s="51">
        <f>G631+G632+G633+G634</f>
        <v>10</v>
      </c>
      <c r="H630" s="51">
        <v>0</v>
      </c>
      <c r="I630" s="51">
        <v>0</v>
      </c>
    </row>
    <row r="631" spans="1:11" s="7" customFormat="1" x14ac:dyDescent="0.25">
      <c r="A631" s="69"/>
      <c r="B631" s="71"/>
      <c r="C631" s="73"/>
      <c r="D631" s="69"/>
      <c r="E631" s="69"/>
      <c r="F631" s="53" t="s">
        <v>8</v>
      </c>
      <c r="G631" s="51">
        <v>0</v>
      </c>
      <c r="H631" s="51">
        <v>0</v>
      </c>
      <c r="I631" s="53"/>
    </row>
    <row r="632" spans="1:11" s="7" customFormat="1" ht="25.5" x14ac:dyDescent="0.25">
      <c r="A632" s="69"/>
      <c r="B632" s="71"/>
      <c r="C632" s="73"/>
      <c r="D632" s="69"/>
      <c r="E632" s="69"/>
      <c r="F632" s="53" t="s">
        <v>9</v>
      </c>
      <c r="G632" s="51">
        <v>0</v>
      </c>
      <c r="H632" s="51">
        <v>0</v>
      </c>
      <c r="I632" s="52" t="s">
        <v>28</v>
      </c>
    </row>
    <row r="633" spans="1:11" s="7" customFormat="1" x14ac:dyDescent="0.25">
      <c r="A633" s="69"/>
      <c r="B633" s="71"/>
      <c r="C633" s="73"/>
      <c r="D633" s="69"/>
      <c r="E633" s="69"/>
      <c r="F633" s="53" t="s">
        <v>10</v>
      </c>
      <c r="G633" s="51">
        <v>0</v>
      </c>
      <c r="H633" s="51">
        <v>0</v>
      </c>
      <c r="I633" s="52" t="s">
        <v>28</v>
      </c>
    </row>
    <row r="634" spans="1:11" s="7" customFormat="1" ht="25.5" x14ac:dyDescent="0.25">
      <c r="A634" s="70"/>
      <c r="B634" s="71"/>
      <c r="C634" s="74"/>
      <c r="D634" s="70"/>
      <c r="E634" s="70"/>
      <c r="F634" s="53" t="s">
        <v>11</v>
      </c>
      <c r="G634" s="51">
        <f>G635+G636+G637+G638</f>
        <v>10</v>
      </c>
      <c r="H634" s="51">
        <v>0</v>
      </c>
      <c r="I634" s="51">
        <v>0</v>
      </c>
    </row>
    <row r="635" spans="1:11" s="7" customFormat="1" x14ac:dyDescent="0.25">
      <c r="A635" s="68" t="s">
        <v>48</v>
      </c>
      <c r="B635" s="75" t="s">
        <v>266</v>
      </c>
      <c r="C635" s="72" t="s">
        <v>264</v>
      </c>
      <c r="D635" s="68" t="s">
        <v>260</v>
      </c>
      <c r="E635" s="68" t="s">
        <v>260</v>
      </c>
      <c r="F635" s="53" t="s">
        <v>7</v>
      </c>
      <c r="G635" s="51">
        <f>G636+G637+G638+G639</f>
        <v>10</v>
      </c>
      <c r="H635" s="51">
        <f>H636+H637+H638+H639</f>
        <v>0</v>
      </c>
      <c r="I635" s="52">
        <v>0</v>
      </c>
    </row>
    <row r="636" spans="1:11" s="7" customFormat="1" x14ac:dyDescent="0.25">
      <c r="A636" s="69"/>
      <c r="B636" s="76"/>
      <c r="C636" s="73"/>
      <c r="D636" s="69"/>
      <c r="E636" s="69"/>
      <c r="F636" s="53" t="s">
        <v>8</v>
      </c>
      <c r="G636" s="51">
        <v>0</v>
      </c>
      <c r="H636" s="51">
        <v>0</v>
      </c>
      <c r="I636" s="52" t="s">
        <v>28</v>
      </c>
    </row>
    <row r="637" spans="1:11" s="7" customFormat="1" ht="25.5" x14ac:dyDescent="0.25">
      <c r="A637" s="69"/>
      <c r="B637" s="76"/>
      <c r="C637" s="73"/>
      <c r="D637" s="69"/>
      <c r="E637" s="69"/>
      <c r="F637" s="53" t="s">
        <v>9</v>
      </c>
      <c r="G637" s="51">
        <v>0</v>
      </c>
      <c r="H637" s="51">
        <v>0</v>
      </c>
      <c r="I637" s="52" t="s">
        <v>28</v>
      </c>
    </row>
    <row r="638" spans="1:11" s="7" customFormat="1" x14ac:dyDescent="0.25">
      <c r="A638" s="69"/>
      <c r="B638" s="76"/>
      <c r="C638" s="73"/>
      <c r="D638" s="69"/>
      <c r="E638" s="69"/>
      <c r="F638" s="53" t="s">
        <v>10</v>
      </c>
      <c r="G638" s="51">
        <v>0</v>
      </c>
      <c r="H638" s="51">
        <v>0</v>
      </c>
      <c r="I638" s="52" t="s">
        <v>28</v>
      </c>
    </row>
    <row r="639" spans="1:11" s="7" customFormat="1" ht="25.5" x14ac:dyDescent="0.25">
      <c r="A639" s="70"/>
      <c r="B639" s="77"/>
      <c r="C639" s="74"/>
      <c r="D639" s="70"/>
      <c r="E639" s="70"/>
      <c r="F639" s="53" t="s">
        <v>11</v>
      </c>
      <c r="G639" s="51">
        <v>10</v>
      </c>
      <c r="H639" s="51">
        <v>0</v>
      </c>
      <c r="I639" s="52">
        <v>0</v>
      </c>
    </row>
    <row r="640" spans="1:11" s="29" customFormat="1" ht="16.5" x14ac:dyDescent="0.25">
      <c r="A640" s="136" t="s">
        <v>167</v>
      </c>
      <c r="B640" s="136"/>
      <c r="C640" s="136"/>
      <c r="D640" s="136"/>
      <c r="E640" s="136"/>
      <c r="F640" s="20" t="s">
        <v>7</v>
      </c>
      <c r="G640" s="12">
        <f>G642+G644+G641+G643</f>
        <v>128005.59999999999</v>
      </c>
      <c r="H640" s="12">
        <f>H642+H644+H641+H643</f>
        <v>48587.200000000004</v>
      </c>
      <c r="I640" s="21">
        <f>H640/G640*100</f>
        <v>37.957089377339749</v>
      </c>
      <c r="J640" s="28"/>
      <c r="K640" s="24"/>
    </row>
    <row r="641" spans="1:11" s="29" customFormat="1" ht="16.5" x14ac:dyDescent="0.25">
      <c r="A641" s="136"/>
      <c r="B641" s="136"/>
      <c r="C641" s="136"/>
      <c r="D641" s="136"/>
      <c r="E641" s="136"/>
      <c r="F641" s="20" t="s">
        <v>8</v>
      </c>
      <c r="G641" s="12">
        <f t="shared" ref="G641:H644" si="94">G646+G666</f>
        <v>75395.7</v>
      </c>
      <c r="H641" s="12">
        <f t="shared" si="94"/>
        <v>37673.800000000003</v>
      </c>
      <c r="I641" s="21">
        <f t="shared" ref="I641:I643" si="95">H641/G641*100</f>
        <v>49.968101629138005</v>
      </c>
      <c r="J641" s="28"/>
      <c r="K641" s="24"/>
    </row>
    <row r="642" spans="1:11" s="29" customFormat="1" ht="25.5" x14ac:dyDescent="0.25">
      <c r="A642" s="136"/>
      <c r="B642" s="136"/>
      <c r="C642" s="136"/>
      <c r="D642" s="136"/>
      <c r="E642" s="136"/>
      <c r="F642" s="20" t="s">
        <v>9</v>
      </c>
      <c r="G642" s="12">
        <f t="shared" si="94"/>
        <v>47237.2</v>
      </c>
      <c r="H642" s="12">
        <f t="shared" si="94"/>
        <v>10174.200000000001</v>
      </c>
      <c r="I642" s="21">
        <f t="shared" si="95"/>
        <v>21.538533189943522</v>
      </c>
      <c r="J642" s="28"/>
      <c r="K642" s="24"/>
    </row>
    <row r="643" spans="1:11" s="29" customFormat="1" ht="16.5" x14ac:dyDescent="0.25">
      <c r="A643" s="136"/>
      <c r="B643" s="136"/>
      <c r="C643" s="136"/>
      <c r="D643" s="136"/>
      <c r="E643" s="136"/>
      <c r="F643" s="20" t="s">
        <v>10</v>
      </c>
      <c r="G643" s="12">
        <f t="shared" si="94"/>
        <v>2074.6999999999998</v>
      </c>
      <c r="H643" s="12">
        <f t="shared" si="94"/>
        <v>0</v>
      </c>
      <c r="I643" s="21">
        <f t="shared" si="95"/>
        <v>0</v>
      </c>
      <c r="J643" s="28"/>
      <c r="K643" s="24"/>
    </row>
    <row r="644" spans="1:11" s="29" customFormat="1" ht="25.5" x14ac:dyDescent="0.25">
      <c r="A644" s="136"/>
      <c r="B644" s="136"/>
      <c r="C644" s="136"/>
      <c r="D644" s="136"/>
      <c r="E644" s="136"/>
      <c r="F644" s="20" t="s">
        <v>11</v>
      </c>
      <c r="G644" s="12">
        <f t="shared" si="94"/>
        <v>3298</v>
      </c>
      <c r="H644" s="12">
        <f t="shared" si="94"/>
        <v>739.2</v>
      </c>
      <c r="I644" s="21">
        <f t="shared" ref="I644:I692" si="96">H644/G644*100</f>
        <v>22.413583990297152</v>
      </c>
      <c r="J644" s="28"/>
      <c r="K644" s="24"/>
    </row>
    <row r="645" spans="1:11" s="24" customFormat="1" ht="16.5" x14ac:dyDescent="0.25">
      <c r="A645" s="91">
        <v>1</v>
      </c>
      <c r="B645" s="91" t="s">
        <v>163</v>
      </c>
      <c r="C645" s="91"/>
      <c r="D645" s="91"/>
      <c r="E645" s="91"/>
      <c r="F645" s="36" t="s">
        <v>7</v>
      </c>
      <c r="G645" s="10">
        <f>G646+G647+G648+G649</f>
        <v>127103.09999999999</v>
      </c>
      <c r="H645" s="10">
        <f>H646+H647+H648+H649</f>
        <v>48327.6</v>
      </c>
      <c r="I645" s="37">
        <f t="shared" si="96"/>
        <v>38.022361374348854</v>
      </c>
      <c r="J645" s="23"/>
    </row>
    <row r="646" spans="1:11" s="24" customFormat="1" ht="16.5" x14ac:dyDescent="0.25">
      <c r="A646" s="91"/>
      <c r="B646" s="91"/>
      <c r="C646" s="91"/>
      <c r="D646" s="91"/>
      <c r="E646" s="91"/>
      <c r="F646" s="36" t="s">
        <v>8</v>
      </c>
      <c r="G646" s="10">
        <f>G656+G661</f>
        <v>75395.7</v>
      </c>
      <c r="H646" s="10">
        <f>H656+H661</f>
        <v>37673.800000000003</v>
      </c>
      <c r="I646" s="37">
        <f>H646/G646*100</f>
        <v>49.968101629138005</v>
      </c>
      <c r="J646" s="23"/>
    </row>
    <row r="647" spans="1:11" s="24" customFormat="1" ht="25.5" x14ac:dyDescent="0.25">
      <c r="A647" s="91"/>
      <c r="B647" s="91"/>
      <c r="C647" s="91"/>
      <c r="D647" s="91"/>
      <c r="E647" s="91"/>
      <c r="F647" s="36" t="s">
        <v>9</v>
      </c>
      <c r="G647" s="10">
        <f t="shared" ref="G647:H647" si="97">G657+G662</f>
        <v>46654.7</v>
      </c>
      <c r="H647" s="10">
        <f t="shared" si="97"/>
        <v>10014.6</v>
      </c>
      <c r="I647" s="37">
        <f t="shared" si="96"/>
        <v>21.465361474835333</v>
      </c>
      <c r="J647" s="23"/>
    </row>
    <row r="648" spans="1:11" s="24" customFormat="1" ht="16.5" x14ac:dyDescent="0.25">
      <c r="A648" s="91"/>
      <c r="B648" s="91"/>
      <c r="C648" s="91"/>
      <c r="D648" s="91"/>
      <c r="E648" s="91"/>
      <c r="F648" s="36" t="s">
        <v>10</v>
      </c>
      <c r="G648" s="10">
        <f t="shared" ref="G648:H648" si="98">G658+G663</f>
        <v>2074.6999999999998</v>
      </c>
      <c r="H648" s="10">
        <f t="shared" si="98"/>
        <v>0</v>
      </c>
      <c r="I648" s="37">
        <f t="shared" si="96"/>
        <v>0</v>
      </c>
      <c r="J648" s="23"/>
    </row>
    <row r="649" spans="1:11" s="24" customFormat="1" ht="25.5" x14ac:dyDescent="0.25">
      <c r="A649" s="91"/>
      <c r="B649" s="91"/>
      <c r="C649" s="91"/>
      <c r="D649" s="91"/>
      <c r="E649" s="91"/>
      <c r="F649" s="36" t="s">
        <v>11</v>
      </c>
      <c r="G649" s="10">
        <f t="shared" ref="G649:H649" si="99">G659+G664</f>
        <v>2978</v>
      </c>
      <c r="H649" s="10">
        <f t="shared" si="99"/>
        <v>639.20000000000005</v>
      </c>
      <c r="I649" s="37">
        <f t="shared" si="96"/>
        <v>21.464069845533917</v>
      </c>
      <c r="J649" s="23"/>
    </row>
    <row r="650" spans="1:11" s="29" customFormat="1" ht="16.5" hidden="1" x14ac:dyDescent="0.25">
      <c r="A650" s="137"/>
      <c r="B650" s="138" t="s">
        <v>61</v>
      </c>
      <c r="C650" s="138"/>
      <c r="D650" s="138"/>
      <c r="E650" s="138"/>
      <c r="F650" s="47" t="s">
        <v>7</v>
      </c>
      <c r="G650" s="49"/>
      <c r="H650" s="25"/>
      <c r="I650" s="26" t="e">
        <f t="shared" si="96"/>
        <v>#DIV/0!</v>
      </c>
      <c r="J650" s="28"/>
      <c r="K650" s="24"/>
    </row>
    <row r="651" spans="1:11" s="29" customFormat="1" ht="16.5" hidden="1" x14ac:dyDescent="0.25">
      <c r="A651" s="137"/>
      <c r="B651" s="138"/>
      <c r="C651" s="138"/>
      <c r="D651" s="138"/>
      <c r="E651" s="138"/>
      <c r="F651" s="47" t="s">
        <v>8</v>
      </c>
      <c r="G651" s="49"/>
      <c r="H651" s="25"/>
      <c r="I651" s="26" t="e">
        <f t="shared" si="96"/>
        <v>#DIV/0!</v>
      </c>
      <c r="J651" s="28"/>
      <c r="K651" s="24"/>
    </row>
    <row r="652" spans="1:11" s="29" customFormat="1" ht="25.5" hidden="1" x14ac:dyDescent="0.25">
      <c r="A652" s="137"/>
      <c r="B652" s="138"/>
      <c r="C652" s="138"/>
      <c r="D652" s="138"/>
      <c r="E652" s="138"/>
      <c r="F652" s="47" t="s">
        <v>9</v>
      </c>
      <c r="G652" s="49"/>
      <c r="H652" s="25"/>
      <c r="I652" s="26" t="e">
        <f t="shared" si="96"/>
        <v>#DIV/0!</v>
      </c>
      <c r="J652" s="28"/>
      <c r="K652" s="24"/>
    </row>
    <row r="653" spans="1:11" s="29" customFormat="1" ht="16.5" hidden="1" x14ac:dyDescent="0.25">
      <c r="A653" s="137"/>
      <c r="B653" s="138"/>
      <c r="C653" s="138"/>
      <c r="D653" s="138"/>
      <c r="E653" s="138"/>
      <c r="F653" s="47" t="s">
        <v>10</v>
      </c>
      <c r="G653" s="49"/>
      <c r="H653" s="25"/>
      <c r="I653" s="26" t="e">
        <f t="shared" si="96"/>
        <v>#DIV/0!</v>
      </c>
      <c r="J653" s="28"/>
      <c r="K653" s="24"/>
    </row>
    <row r="654" spans="1:11" s="29" customFormat="1" ht="25.5" hidden="1" x14ac:dyDescent="0.25">
      <c r="A654" s="137"/>
      <c r="B654" s="138"/>
      <c r="C654" s="138"/>
      <c r="D654" s="138"/>
      <c r="E654" s="138"/>
      <c r="F654" s="47" t="s">
        <v>11</v>
      </c>
      <c r="G654" s="49"/>
      <c r="H654" s="25"/>
      <c r="I654" s="26" t="e">
        <f t="shared" si="96"/>
        <v>#DIV/0!</v>
      </c>
      <c r="J654" s="28"/>
      <c r="K654" s="24"/>
    </row>
    <row r="655" spans="1:11" s="24" customFormat="1" ht="16.5" customHeight="1" x14ac:dyDescent="0.25">
      <c r="A655" s="134" t="s">
        <v>26</v>
      </c>
      <c r="B655" s="88" t="s">
        <v>62</v>
      </c>
      <c r="C655" s="91" t="s">
        <v>63</v>
      </c>
      <c r="D655" s="91">
        <v>2021</v>
      </c>
      <c r="E655" s="91">
        <v>2021</v>
      </c>
      <c r="F655" s="36" t="s">
        <v>7</v>
      </c>
      <c r="G655" s="10">
        <f>G657+G659</f>
        <v>0</v>
      </c>
      <c r="H655" s="10">
        <f>H659</f>
        <v>0</v>
      </c>
      <c r="I655" s="37" t="s">
        <v>28</v>
      </c>
      <c r="J655" s="23"/>
    </row>
    <row r="656" spans="1:11" s="24" customFormat="1" ht="16.5" x14ac:dyDescent="0.25">
      <c r="A656" s="134"/>
      <c r="B656" s="89"/>
      <c r="C656" s="91"/>
      <c r="D656" s="91"/>
      <c r="E656" s="91"/>
      <c r="F656" s="36" t="s">
        <v>8</v>
      </c>
      <c r="G656" s="10">
        <v>0</v>
      </c>
      <c r="H656" s="10">
        <v>0</v>
      </c>
      <c r="I656" s="37" t="s">
        <v>28</v>
      </c>
      <c r="J656" s="23"/>
    </row>
    <row r="657" spans="1:11" s="24" customFormat="1" ht="25.5" x14ac:dyDescent="0.25">
      <c r="A657" s="134"/>
      <c r="B657" s="89"/>
      <c r="C657" s="91"/>
      <c r="D657" s="91"/>
      <c r="E657" s="91"/>
      <c r="F657" s="36" t="s">
        <v>9</v>
      </c>
      <c r="G657" s="10">
        <v>0</v>
      </c>
      <c r="H657" s="10">
        <v>0</v>
      </c>
      <c r="I657" s="37" t="s">
        <v>28</v>
      </c>
      <c r="J657" s="23"/>
    </row>
    <row r="658" spans="1:11" s="24" customFormat="1" ht="16.5" x14ac:dyDescent="0.25">
      <c r="A658" s="134"/>
      <c r="B658" s="89"/>
      <c r="C658" s="91"/>
      <c r="D658" s="91"/>
      <c r="E658" s="91"/>
      <c r="F658" s="36" t="s">
        <v>10</v>
      </c>
      <c r="G658" s="10">
        <v>0</v>
      </c>
      <c r="H658" s="10">
        <v>0</v>
      </c>
      <c r="I658" s="37" t="s">
        <v>28</v>
      </c>
      <c r="J658" s="23"/>
    </row>
    <row r="659" spans="1:11" s="24" customFormat="1" ht="25.5" customHeight="1" x14ac:dyDescent="0.25">
      <c r="A659" s="134"/>
      <c r="B659" s="90"/>
      <c r="C659" s="91"/>
      <c r="D659" s="91"/>
      <c r="E659" s="91"/>
      <c r="F659" s="36" t="s">
        <v>11</v>
      </c>
      <c r="G659" s="10">
        <v>0</v>
      </c>
      <c r="H659" s="10">
        <v>0</v>
      </c>
      <c r="I659" s="37" t="s">
        <v>28</v>
      </c>
      <c r="J659" s="27"/>
    </row>
    <row r="660" spans="1:11" s="24" customFormat="1" ht="16.5" customHeight="1" x14ac:dyDescent="0.25">
      <c r="A660" s="134" t="s">
        <v>33</v>
      </c>
      <c r="B660" s="88" t="s">
        <v>164</v>
      </c>
      <c r="C660" s="91" t="s">
        <v>63</v>
      </c>
      <c r="D660" s="91">
        <v>2021</v>
      </c>
      <c r="E660" s="91">
        <v>2021</v>
      </c>
      <c r="F660" s="36" t="s">
        <v>7</v>
      </c>
      <c r="G660" s="10">
        <f>G662+G664+G661+G663</f>
        <v>127103.09999999999</v>
      </c>
      <c r="H660" s="10">
        <f>H662+H664+H661+H663</f>
        <v>48327.600000000006</v>
      </c>
      <c r="I660" s="37">
        <f t="shared" ref="I660:I661" si="100">H660/G660*100</f>
        <v>38.022361374348861</v>
      </c>
      <c r="J660" s="23"/>
    </row>
    <row r="661" spans="1:11" s="24" customFormat="1" ht="16.5" x14ac:dyDescent="0.25">
      <c r="A661" s="134"/>
      <c r="B661" s="89"/>
      <c r="C661" s="91"/>
      <c r="D661" s="91"/>
      <c r="E661" s="91"/>
      <c r="F661" s="36" t="s">
        <v>8</v>
      </c>
      <c r="G661" s="10">
        <v>75395.7</v>
      </c>
      <c r="H661" s="10">
        <v>37673.800000000003</v>
      </c>
      <c r="I661" s="37">
        <f t="shared" si="100"/>
        <v>49.968101629138005</v>
      </c>
      <c r="J661" s="23"/>
    </row>
    <row r="662" spans="1:11" s="24" customFormat="1" ht="25.5" x14ac:dyDescent="0.25">
      <c r="A662" s="134"/>
      <c r="B662" s="89"/>
      <c r="C662" s="91"/>
      <c r="D662" s="91"/>
      <c r="E662" s="91"/>
      <c r="F662" s="36" t="s">
        <v>9</v>
      </c>
      <c r="G662" s="10">
        <v>46654.7</v>
      </c>
      <c r="H662" s="10">
        <v>10014.6</v>
      </c>
      <c r="I662" s="37">
        <f t="shared" ref="I662:I663" si="101">H662/G662*100</f>
        <v>21.465361474835333</v>
      </c>
      <c r="J662" s="23"/>
    </row>
    <row r="663" spans="1:11" s="24" customFormat="1" ht="16.5" x14ac:dyDescent="0.25">
      <c r="A663" s="134"/>
      <c r="B663" s="89"/>
      <c r="C663" s="91"/>
      <c r="D663" s="91"/>
      <c r="E663" s="91"/>
      <c r="F663" s="36" t="s">
        <v>10</v>
      </c>
      <c r="G663" s="10">
        <v>2074.6999999999998</v>
      </c>
      <c r="H663" s="10">
        <v>0</v>
      </c>
      <c r="I663" s="37">
        <f t="shared" si="101"/>
        <v>0</v>
      </c>
      <c r="J663" s="23"/>
    </row>
    <row r="664" spans="1:11" s="24" customFormat="1" ht="25.5" customHeight="1" x14ac:dyDescent="0.25">
      <c r="A664" s="134"/>
      <c r="B664" s="90"/>
      <c r="C664" s="91"/>
      <c r="D664" s="91"/>
      <c r="E664" s="91"/>
      <c r="F664" s="36" t="s">
        <v>11</v>
      </c>
      <c r="G664" s="10">
        <v>2978</v>
      </c>
      <c r="H664" s="10">
        <v>639.20000000000005</v>
      </c>
      <c r="I664" s="37">
        <f t="shared" ref="I664" si="102">H664/G664*100</f>
        <v>21.464069845533917</v>
      </c>
      <c r="J664" s="27"/>
    </row>
    <row r="665" spans="1:11" s="29" customFormat="1" ht="16.5" x14ac:dyDescent="0.25">
      <c r="A665" s="138">
        <v>2</v>
      </c>
      <c r="B665" s="138" t="s">
        <v>165</v>
      </c>
      <c r="C665" s="138"/>
      <c r="D665" s="138"/>
      <c r="E665" s="138"/>
      <c r="F665" s="47" t="s">
        <v>7</v>
      </c>
      <c r="G665" s="49">
        <f>G667+G669</f>
        <v>902.5</v>
      </c>
      <c r="H665" s="10">
        <f t="shared" ref="H665" si="103">H667+H669</f>
        <v>259.60000000000002</v>
      </c>
      <c r="I665" s="37">
        <f t="shared" si="96"/>
        <v>28.764542936288091</v>
      </c>
      <c r="J665" s="28"/>
      <c r="K665" s="24"/>
    </row>
    <row r="666" spans="1:11" s="29" customFormat="1" x14ac:dyDescent="0.25">
      <c r="A666" s="138"/>
      <c r="B666" s="138"/>
      <c r="C666" s="138"/>
      <c r="D666" s="138"/>
      <c r="E666" s="138"/>
      <c r="F666" s="47" t="s">
        <v>8</v>
      </c>
      <c r="G666" s="49">
        <v>0</v>
      </c>
      <c r="H666" s="10">
        <v>0</v>
      </c>
      <c r="I666" s="37" t="s">
        <v>28</v>
      </c>
      <c r="K666" s="24"/>
    </row>
    <row r="667" spans="1:11" s="29" customFormat="1" ht="25.5" x14ac:dyDescent="0.25">
      <c r="A667" s="138"/>
      <c r="B667" s="138"/>
      <c r="C667" s="138"/>
      <c r="D667" s="138"/>
      <c r="E667" s="138"/>
      <c r="F667" s="47" t="s">
        <v>9</v>
      </c>
      <c r="G667" s="49">
        <f>G692</f>
        <v>582.5</v>
      </c>
      <c r="H667" s="10">
        <f>H692</f>
        <v>159.6</v>
      </c>
      <c r="I667" s="37">
        <f t="shared" si="96"/>
        <v>27.399141630901287</v>
      </c>
      <c r="K667" s="24"/>
    </row>
    <row r="668" spans="1:11" s="29" customFormat="1" x14ac:dyDescent="0.25">
      <c r="A668" s="138"/>
      <c r="B668" s="138"/>
      <c r="C668" s="138"/>
      <c r="D668" s="138"/>
      <c r="E668" s="138"/>
      <c r="F668" s="47" t="s">
        <v>10</v>
      </c>
      <c r="G668" s="49">
        <v>0</v>
      </c>
      <c r="H668" s="10">
        <v>0</v>
      </c>
      <c r="I668" s="37" t="s">
        <v>28</v>
      </c>
      <c r="K668" s="24"/>
    </row>
    <row r="669" spans="1:11" s="29" customFormat="1" ht="25.5" x14ac:dyDescent="0.25">
      <c r="A669" s="138"/>
      <c r="B669" s="138"/>
      <c r="C669" s="138"/>
      <c r="D669" s="138"/>
      <c r="E669" s="138"/>
      <c r="F669" s="47" t="s">
        <v>11</v>
      </c>
      <c r="G669" s="49">
        <f>G674+G684+G679+G689</f>
        <v>320</v>
      </c>
      <c r="H669" s="10">
        <f>H674+H684+H679+H689</f>
        <v>100</v>
      </c>
      <c r="I669" s="37">
        <f t="shared" si="96"/>
        <v>31.25</v>
      </c>
      <c r="K669" s="24"/>
    </row>
    <row r="670" spans="1:11" s="29" customFormat="1" x14ac:dyDescent="0.25">
      <c r="A670" s="137" t="s">
        <v>37</v>
      </c>
      <c r="B670" s="151" t="s">
        <v>64</v>
      </c>
      <c r="C670" s="138" t="s">
        <v>63</v>
      </c>
      <c r="D670" s="91">
        <v>2021</v>
      </c>
      <c r="E670" s="91">
        <v>2021</v>
      </c>
      <c r="F670" s="47" t="s">
        <v>7</v>
      </c>
      <c r="G670" s="49">
        <f>G674</f>
        <v>50</v>
      </c>
      <c r="H670" s="10">
        <f>H674</f>
        <v>0</v>
      </c>
      <c r="I670" s="37">
        <f t="shared" si="96"/>
        <v>0</v>
      </c>
      <c r="K670" s="24"/>
    </row>
    <row r="671" spans="1:11" s="29" customFormat="1" x14ac:dyDescent="0.25">
      <c r="A671" s="137"/>
      <c r="B671" s="151"/>
      <c r="C671" s="138"/>
      <c r="D671" s="91"/>
      <c r="E671" s="91"/>
      <c r="F671" s="47" t="s">
        <v>8</v>
      </c>
      <c r="G671" s="49">
        <v>0</v>
      </c>
      <c r="H671" s="10">
        <v>0</v>
      </c>
      <c r="I671" s="37" t="s">
        <v>28</v>
      </c>
      <c r="K671" s="24"/>
    </row>
    <row r="672" spans="1:11" s="29" customFormat="1" ht="25.5" x14ac:dyDescent="0.25">
      <c r="A672" s="137"/>
      <c r="B672" s="151"/>
      <c r="C672" s="138"/>
      <c r="D672" s="91"/>
      <c r="E672" s="91"/>
      <c r="F672" s="47" t="s">
        <v>9</v>
      </c>
      <c r="G672" s="49">
        <v>0</v>
      </c>
      <c r="H672" s="10">
        <v>0</v>
      </c>
      <c r="I672" s="37" t="s">
        <v>28</v>
      </c>
      <c r="K672" s="24"/>
    </row>
    <row r="673" spans="1:11" s="29" customFormat="1" x14ac:dyDescent="0.25">
      <c r="A673" s="137"/>
      <c r="B673" s="151"/>
      <c r="C673" s="138"/>
      <c r="D673" s="91"/>
      <c r="E673" s="91"/>
      <c r="F673" s="47" t="s">
        <v>10</v>
      </c>
      <c r="G673" s="49">
        <v>0</v>
      </c>
      <c r="H673" s="10">
        <v>0</v>
      </c>
      <c r="I673" s="37" t="s">
        <v>28</v>
      </c>
      <c r="K673" s="24"/>
    </row>
    <row r="674" spans="1:11" s="29" customFormat="1" ht="25.5" x14ac:dyDescent="0.25">
      <c r="A674" s="137"/>
      <c r="B674" s="151"/>
      <c r="C674" s="138"/>
      <c r="D674" s="91"/>
      <c r="E674" s="91"/>
      <c r="F674" s="47" t="s">
        <v>11</v>
      </c>
      <c r="G674" s="49">
        <v>50</v>
      </c>
      <c r="H674" s="10">
        <v>0</v>
      </c>
      <c r="I674" s="37">
        <f t="shared" si="96"/>
        <v>0</v>
      </c>
      <c r="K674" s="24"/>
    </row>
    <row r="675" spans="1:11" s="29" customFormat="1" x14ac:dyDescent="0.25">
      <c r="A675" s="152" t="s">
        <v>39</v>
      </c>
      <c r="B675" s="155" t="s">
        <v>67</v>
      </c>
      <c r="C675" s="158" t="s">
        <v>63</v>
      </c>
      <c r="D675" s="91">
        <v>2021</v>
      </c>
      <c r="E675" s="91">
        <v>2021</v>
      </c>
      <c r="F675" s="47" t="s">
        <v>7</v>
      </c>
      <c r="G675" s="49">
        <f>G679</f>
        <v>170</v>
      </c>
      <c r="H675" s="10">
        <f>H679</f>
        <v>0</v>
      </c>
      <c r="I675" s="37">
        <f>H675/G675*100</f>
        <v>0</v>
      </c>
      <c r="K675" s="24"/>
    </row>
    <row r="676" spans="1:11" s="29" customFormat="1" x14ac:dyDescent="0.25">
      <c r="A676" s="153"/>
      <c r="B676" s="156"/>
      <c r="C676" s="159"/>
      <c r="D676" s="91"/>
      <c r="E676" s="91"/>
      <c r="F676" s="47" t="s">
        <v>8</v>
      </c>
      <c r="G676" s="49">
        <v>0</v>
      </c>
      <c r="H676" s="10">
        <v>0</v>
      </c>
      <c r="I676" s="37" t="s">
        <v>28</v>
      </c>
      <c r="K676" s="24"/>
    </row>
    <row r="677" spans="1:11" s="29" customFormat="1" ht="25.5" x14ac:dyDescent="0.25">
      <c r="A677" s="153"/>
      <c r="B677" s="156"/>
      <c r="C677" s="159"/>
      <c r="D677" s="91"/>
      <c r="E677" s="91"/>
      <c r="F677" s="47" t="s">
        <v>9</v>
      </c>
      <c r="G677" s="49">
        <v>0</v>
      </c>
      <c r="H677" s="10">
        <v>0</v>
      </c>
      <c r="I677" s="37" t="s">
        <v>28</v>
      </c>
      <c r="K677" s="24"/>
    </row>
    <row r="678" spans="1:11" s="29" customFormat="1" x14ac:dyDescent="0.25">
      <c r="A678" s="153"/>
      <c r="B678" s="156"/>
      <c r="C678" s="159"/>
      <c r="D678" s="91"/>
      <c r="E678" s="91"/>
      <c r="F678" s="47" t="s">
        <v>10</v>
      </c>
      <c r="G678" s="49">
        <v>0</v>
      </c>
      <c r="H678" s="10">
        <v>0</v>
      </c>
      <c r="I678" s="37" t="s">
        <v>28</v>
      </c>
      <c r="K678" s="24"/>
    </row>
    <row r="679" spans="1:11" s="29" customFormat="1" ht="25.5" x14ac:dyDescent="0.25">
      <c r="A679" s="154"/>
      <c r="B679" s="157"/>
      <c r="C679" s="160"/>
      <c r="D679" s="91"/>
      <c r="E679" s="91"/>
      <c r="F679" s="47" t="s">
        <v>11</v>
      </c>
      <c r="G679" s="49">
        <v>170</v>
      </c>
      <c r="H679" s="10">
        <v>0</v>
      </c>
      <c r="I679" s="37">
        <f>H679/G679*100</f>
        <v>0</v>
      </c>
      <c r="K679" s="24"/>
    </row>
    <row r="680" spans="1:11" s="29" customFormat="1" ht="15" customHeight="1" x14ac:dyDescent="0.25">
      <c r="A680" s="152" t="s">
        <v>41</v>
      </c>
      <c r="B680" s="155" t="s">
        <v>66</v>
      </c>
      <c r="C680" s="158" t="s">
        <v>63</v>
      </c>
      <c r="D680" s="91">
        <v>2021</v>
      </c>
      <c r="E680" s="91">
        <v>2021</v>
      </c>
      <c r="F680" s="47" t="s">
        <v>7</v>
      </c>
      <c r="G680" s="49">
        <f>G684</f>
        <v>70</v>
      </c>
      <c r="H680" s="10">
        <f>H684</f>
        <v>70</v>
      </c>
      <c r="I680" s="37">
        <f t="shared" si="96"/>
        <v>100</v>
      </c>
      <c r="K680" s="24"/>
    </row>
    <row r="681" spans="1:11" s="29" customFormat="1" x14ac:dyDescent="0.25">
      <c r="A681" s="153"/>
      <c r="B681" s="156"/>
      <c r="C681" s="159"/>
      <c r="D681" s="91"/>
      <c r="E681" s="91"/>
      <c r="F681" s="47" t="s">
        <v>8</v>
      </c>
      <c r="G681" s="49">
        <v>0</v>
      </c>
      <c r="H681" s="10">
        <v>0</v>
      </c>
      <c r="I681" s="37" t="s">
        <v>28</v>
      </c>
      <c r="K681" s="24"/>
    </row>
    <row r="682" spans="1:11" s="29" customFormat="1" ht="25.5" x14ac:dyDescent="0.25">
      <c r="A682" s="153"/>
      <c r="B682" s="156"/>
      <c r="C682" s="159"/>
      <c r="D682" s="91"/>
      <c r="E682" s="91"/>
      <c r="F682" s="47" t="s">
        <v>9</v>
      </c>
      <c r="G682" s="49">
        <v>0</v>
      </c>
      <c r="H682" s="10">
        <v>0</v>
      </c>
      <c r="I682" s="37" t="s">
        <v>28</v>
      </c>
      <c r="K682" s="24"/>
    </row>
    <row r="683" spans="1:11" s="29" customFormat="1" x14ac:dyDescent="0.25">
      <c r="A683" s="153"/>
      <c r="B683" s="156"/>
      <c r="C683" s="159"/>
      <c r="D683" s="91"/>
      <c r="E683" s="91"/>
      <c r="F683" s="47" t="s">
        <v>10</v>
      </c>
      <c r="G683" s="49">
        <v>0</v>
      </c>
      <c r="H683" s="10">
        <v>0</v>
      </c>
      <c r="I683" s="37" t="s">
        <v>28</v>
      </c>
      <c r="K683" s="24"/>
    </row>
    <row r="684" spans="1:11" s="29" customFormat="1" ht="25.5" x14ac:dyDescent="0.25">
      <c r="A684" s="154"/>
      <c r="B684" s="157"/>
      <c r="C684" s="160"/>
      <c r="D684" s="91"/>
      <c r="E684" s="91"/>
      <c r="F684" s="47" t="s">
        <v>11</v>
      </c>
      <c r="G684" s="49">
        <v>70</v>
      </c>
      <c r="H684" s="10">
        <v>70</v>
      </c>
      <c r="I684" s="37">
        <f t="shared" si="96"/>
        <v>100</v>
      </c>
      <c r="K684" s="24"/>
    </row>
    <row r="685" spans="1:11" s="29" customFormat="1" x14ac:dyDescent="0.25">
      <c r="A685" s="152" t="s">
        <v>43</v>
      </c>
      <c r="B685" s="155" t="s">
        <v>68</v>
      </c>
      <c r="C685" s="158" t="s">
        <v>63</v>
      </c>
      <c r="D685" s="91">
        <v>2021</v>
      </c>
      <c r="E685" s="91">
        <v>2021</v>
      </c>
      <c r="F685" s="47" t="s">
        <v>7</v>
      </c>
      <c r="G685" s="49">
        <f>G689</f>
        <v>30</v>
      </c>
      <c r="H685" s="10">
        <f>H689</f>
        <v>30</v>
      </c>
      <c r="I685" s="37">
        <f t="shared" si="96"/>
        <v>100</v>
      </c>
      <c r="K685" s="24"/>
    </row>
    <row r="686" spans="1:11" s="29" customFormat="1" x14ac:dyDescent="0.25">
      <c r="A686" s="153"/>
      <c r="B686" s="156"/>
      <c r="C686" s="159"/>
      <c r="D686" s="91"/>
      <c r="E686" s="91"/>
      <c r="F686" s="47" t="s">
        <v>8</v>
      </c>
      <c r="G686" s="49">
        <v>0</v>
      </c>
      <c r="H686" s="10">
        <v>0</v>
      </c>
      <c r="I686" s="37" t="s">
        <v>28</v>
      </c>
      <c r="K686" s="24"/>
    </row>
    <row r="687" spans="1:11" s="29" customFormat="1" ht="25.5" x14ac:dyDescent="0.25">
      <c r="A687" s="153"/>
      <c r="B687" s="156"/>
      <c r="C687" s="159"/>
      <c r="D687" s="91"/>
      <c r="E687" s="91"/>
      <c r="F687" s="47" t="s">
        <v>9</v>
      </c>
      <c r="G687" s="49">
        <v>0</v>
      </c>
      <c r="H687" s="10">
        <v>0</v>
      </c>
      <c r="I687" s="37" t="s">
        <v>28</v>
      </c>
      <c r="K687" s="24"/>
    </row>
    <row r="688" spans="1:11" s="29" customFormat="1" x14ac:dyDescent="0.25">
      <c r="A688" s="153"/>
      <c r="B688" s="156"/>
      <c r="C688" s="159"/>
      <c r="D688" s="91"/>
      <c r="E688" s="91"/>
      <c r="F688" s="47" t="s">
        <v>10</v>
      </c>
      <c r="G688" s="49">
        <v>0</v>
      </c>
      <c r="H688" s="10">
        <v>0</v>
      </c>
      <c r="I688" s="37" t="s">
        <v>28</v>
      </c>
      <c r="K688" s="24"/>
    </row>
    <row r="689" spans="1:11" s="29" customFormat="1" ht="25.5" x14ac:dyDescent="0.25">
      <c r="A689" s="154"/>
      <c r="B689" s="157"/>
      <c r="C689" s="160"/>
      <c r="D689" s="91"/>
      <c r="E689" s="91"/>
      <c r="F689" s="47" t="s">
        <v>11</v>
      </c>
      <c r="G689" s="49">
        <v>30</v>
      </c>
      <c r="H689" s="10">
        <v>30</v>
      </c>
      <c r="I689" s="37">
        <f t="shared" si="96"/>
        <v>100</v>
      </c>
      <c r="K689" s="24"/>
    </row>
    <row r="690" spans="1:11" s="29" customFormat="1" x14ac:dyDescent="0.25">
      <c r="A690" s="152" t="s">
        <v>65</v>
      </c>
      <c r="B690" s="155" t="s">
        <v>166</v>
      </c>
      <c r="C690" s="158" t="s">
        <v>63</v>
      </c>
      <c r="D690" s="91">
        <v>2021</v>
      </c>
      <c r="E690" s="91">
        <v>2021</v>
      </c>
      <c r="F690" s="47" t="s">
        <v>7</v>
      </c>
      <c r="G690" s="49">
        <f>G692</f>
        <v>582.5</v>
      </c>
      <c r="H690" s="10">
        <f t="shared" ref="H690" si="104">H692</f>
        <v>159.6</v>
      </c>
      <c r="I690" s="37">
        <f t="shared" si="96"/>
        <v>27.399141630901287</v>
      </c>
      <c r="K690" s="24"/>
    </row>
    <row r="691" spans="1:11" s="29" customFormat="1" x14ac:dyDescent="0.25">
      <c r="A691" s="153"/>
      <c r="B691" s="156"/>
      <c r="C691" s="159"/>
      <c r="D691" s="91"/>
      <c r="E691" s="91"/>
      <c r="F691" s="47" t="s">
        <v>8</v>
      </c>
      <c r="G691" s="49">
        <v>0</v>
      </c>
      <c r="H691" s="10">
        <v>0</v>
      </c>
      <c r="I691" s="37" t="s">
        <v>28</v>
      </c>
      <c r="K691" s="24"/>
    </row>
    <row r="692" spans="1:11" s="29" customFormat="1" ht="25.5" x14ac:dyDescent="0.25">
      <c r="A692" s="153"/>
      <c r="B692" s="156"/>
      <c r="C692" s="159"/>
      <c r="D692" s="91"/>
      <c r="E692" s="91"/>
      <c r="F692" s="47" t="s">
        <v>9</v>
      </c>
      <c r="G692" s="49">
        <v>582.5</v>
      </c>
      <c r="H692" s="10">
        <v>159.6</v>
      </c>
      <c r="I692" s="37">
        <f t="shared" si="96"/>
        <v>27.399141630901287</v>
      </c>
      <c r="K692" s="24"/>
    </row>
    <row r="693" spans="1:11" s="29" customFormat="1" x14ac:dyDescent="0.25">
      <c r="A693" s="153"/>
      <c r="B693" s="156"/>
      <c r="C693" s="159"/>
      <c r="D693" s="91"/>
      <c r="E693" s="91"/>
      <c r="F693" s="47" t="s">
        <v>10</v>
      </c>
      <c r="G693" s="49">
        <v>0</v>
      </c>
      <c r="H693" s="10">
        <v>0</v>
      </c>
      <c r="I693" s="37" t="s">
        <v>28</v>
      </c>
      <c r="K693" s="24"/>
    </row>
    <row r="694" spans="1:11" s="29" customFormat="1" ht="25.5" x14ac:dyDescent="0.25">
      <c r="A694" s="154"/>
      <c r="B694" s="157"/>
      <c r="C694" s="160"/>
      <c r="D694" s="91"/>
      <c r="E694" s="91"/>
      <c r="F694" s="47" t="s">
        <v>11</v>
      </c>
      <c r="G694" s="49">
        <v>0</v>
      </c>
      <c r="H694" s="10">
        <v>0</v>
      </c>
      <c r="I694" s="37" t="s">
        <v>28</v>
      </c>
      <c r="K694" s="24"/>
    </row>
    <row r="695" spans="1:11" s="24" customFormat="1" ht="16.5" customHeight="1" x14ac:dyDescent="0.25">
      <c r="A695" s="119" t="s">
        <v>111</v>
      </c>
      <c r="B695" s="120"/>
      <c r="C695" s="120"/>
      <c r="D695" s="120"/>
      <c r="E695" s="121"/>
      <c r="F695" s="20" t="s">
        <v>7</v>
      </c>
      <c r="G695" s="12">
        <f>G696+G697+G698+G699</f>
        <v>15851.7</v>
      </c>
      <c r="H695" s="12">
        <f>H696+H697+H698+H699</f>
        <v>11695.9</v>
      </c>
      <c r="I695" s="43">
        <f>H695/G695*100</f>
        <v>73.783253531167006</v>
      </c>
      <c r="J695" s="23"/>
    </row>
    <row r="696" spans="1:11" s="24" customFormat="1" ht="16.5" x14ac:dyDescent="0.25">
      <c r="A696" s="122"/>
      <c r="B696" s="123"/>
      <c r="C696" s="123"/>
      <c r="D696" s="123"/>
      <c r="E696" s="124"/>
      <c r="F696" s="20" t="s">
        <v>8</v>
      </c>
      <c r="G696" s="12">
        <f t="shared" ref="G696:H699" si="105">G701+G726+G751+G766</f>
        <v>0</v>
      </c>
      <c r="H696" s="12">
        <f t="shared" si="105"/>
        <v>0</v>
      </c>
      <c r="I696" s="43" t="s">
        <v>28</v>
      </c>
      <c r="J696" s="23"/>
    </row>
    <row r="697" spans="1:11" s="24" customFormat="1" ht="25.5" x14ac:dyDescent="0.25">
      <c r="A697" s="122"/>
      <c r="B697" s="123"/>
      <c r="C697" s="123"/>
      <c r="D697" s="123"/>
      <c r="E697" s="124"/>
      <c r="F697" s="20" t="s">
        <v>9</v>
      </c>
      <c r="G697" s="12">
        <f t="shared" si="105"/>
        <v>14040</v>
      </c>
      <c r="H697" s="12">
        <f t="shared" si="105"/>
        <v>10261.4</v>
      </c>
      <c r="I697" s="43">
        <f t="shared" ref="I697:I755" si="106">H697/G697*100</f>
        <v>73.086894586894573</v>
      </c>
      <c r="J697" s="23"/>
    </row>
    <row r="698" spans="1:11" s="24" customFormat="1" ht="16.5" x14ac:dyDescent="0.25">
      <c r="A698" s="122"/>
      <c r="B698" s="123"/>
      <c r="C698" s="123"/>
      <c r="D698" s="123"/>
      <c r="E698" s="124"/>
      <c r="F698" s="20" t="s">
        <v>10</v>
      </c>
      <c r="G698" s="12">
        <f t="shared" si="105"/>
        <v>0</v>
      </c>
      <c r="H698" s="12">
        <f t="shared" si="105"/>
        <v>0</v>
      </c>
      <c r="I698" s="43" t="s">
        <v>28</v>
      </c>
      <c r="J698" s="23"/>
    </row>
    <row r="699" spans="1:11" s="24" customFormat="1" ht="25.5" customHeight="1" x14ac:dyDescent="0.25">
      <c r="A699" s="125"/>
      <c r="B699" s="126"/>
      <c r="C699" s="126"/>
      <c r="D699" s="126"/>
      <c r="E699" s="127"/>
      <c r="F699" s="20" t="s">
        <v>11</v>
      </c>
      <c r="G699" s="12">
        <f t="shared" si="105"/>
        <v>1811.7</v>
      </c>
      <c r="H699" s="12">
        <f t="shared" si="105"/>
        <v>1434.5000000000002</v>
      </c>
      <c r="I699" s="43">
        <f t="shared" si="106"/>
        <v>79.179775901087396</v>
      </c>
      <c r="J699" s="23"/>
    </row>
    <row r="700" spans="1:11" s="24" customFormat="1" ht="16.5" x14ac:dyDescent="0.25">
      <c r="A700" s="91">
        <v>1</v>
      </c>
      <c r="B700" s="142" t="s">
        <v>112</v>
      </c>
      <c r="C700" s="143"/>
      <c r="D700" s="143"/>
      <c r="E700" s="144"/>
      <c r="F700" s="36" t="s">
        <v>7</v>
      </c>
      <c r="G700" s="10">
        <f t="shared" ref="G700:H700" si="107">G705+G710+G715+G720</f>
        <v>1538.2</v>
      </c>
      <c r="H700" s="10">
        <f t="shared" si="107"/>
        <v>1250.8000000000002</v>
      </c>
      <c r="I700" s="40">
        <f t="shared" si="106"/>
        <v>81.315823690027315</v>
      </c>
      <c r="J700" s="23"/>
    </row>
    <row r="701" spans="1:11" s="24" customFormat="1" ht="16.5" x14ac:dyDescent="0.25">
      <c r="A701" s="91"/>
      <c r="B701" s="145"/>
      <c r="C701" s="146"/>
      <c r="D701" s="146"/>
      <c r="E701" s="147"/>
      <c r="F701" s="36" t="s">
        <v>8</v>
      </c>
      <c r="G701" s="10">
        <f t="shared" ref="G701:H701" si="108">G706+G711+G716+G721</f>
        <v>0</v>
      </c>
      <c r="H701" s="10">
        <f t="shared" si="108"/>
        <v>0</v>
      </c>
      <c r="I701" s="40" t="s">
        <v>28</v>
      </c>
      <c r="J701" s="23"/>
    </row>
    <row r="702" spans="1:11" s="24" customFormat="1" ht="25.5" customHeight="1" x14ac:dyDescent="0.25">
      <c r="A702" s="91"/>
      <c r="B702" s="145"/>
      <c r="C702" s="146"/>
      <c r="D702" s="146"/>
      <c r="E702" s="147"/>
      <c r="F702" s="36" t="s">
        <v>9</v>
      </c>
      <c r="G702" s="10">
        <f t="shared" ref="G702:H702" si="109">G707+G712+G717+G722</f>
        <v>0</v>
      </c>
      <c r="H702" s="10">
        <f t="shared" si="109"/>
        <v>0</v>
      </c>
      <c r="I702" s="40" t="s">
        <v>28</v>
      </c>
      <c r="J702" s="23"/>
    </row>
    <row r="703" spans="1:11" s="24" customFormat="1" ht="16.5" x14ac:dyDescent="0.25">
      <c r="A703" s="91"/>
      <c r="B703" s="145"/>
      <c r="C703" s="146"/>
      <c r="D703" s="146"/>
      <c r="E703" s="147"/>
      <c r="F703" s="36" t="s">
        <v>10</v>
      </c>
      <c r="G703" s="10">
        <f t="shared" ref="G703:H703" si="110">G708+G713+G718+G723</f>
        <v>0</v>
      </c>
      <c r="H703" s="10">
        <f t="shared" si="110"/>
        <v>0</v>
      </c>
      <c r="I703" s="40" t="s">
        <v>28</v>
      </c>
      <c r="J703" s="23"/>
    </row>
    <row r="704" spans="1:11" s="24" customFormat="1" ht="25.5" x14ac:dyDescent="0.25">
      <c r="A704" s="91"/>
      <c r="B704" s="148"/>
      <c r="C704" s="149"/>
      <c r="D704" s="149"/>
      <c r="E704" s="150"/>
      <c r="F704" s="36" t="s">
        <v>11</v>
      </c>
      <c r="G704" s="10">
        <f>G709+G714+G719+G724</f>
        <v>1538.2</v>
      </c>
      <c r="H704" s="10">
        <f>H709+H714+H719+H724</f>
        <v>1250.8000000000002</v>
      </c>
      <c r="I704" s="40">
        <f t="shared" si="106"/>
        <v>81.315823690027315</v>
      </c>
      <c r="J704" s="23"/>
    </row>
    <row r="705" spans="1:10" s="24" customFormat="1" ht="16.5" x14ac:dyDescent="0.25">
      <c r="A705" s="95" t="s">
        <v>26</v>
      </c>
      <c r="B705" s="88" t="s">
        <v>113</v>
      </c>
      <c r="C705" s="91" t="s">
        <v>168</v>
      </c>
      <c r="D705" s="92">
        <v>2021</v>
      </c>
      <c r="E705" s="92">
        <v>2021</v>
      </c>
      <c r="F705" s="36" t="s">
        <v>7</v>
      </c>
      <c r="G705" s="10">
        <f>G706+G707+G708+G709</f>
        <v>1068.4000000000001</v>
      </c>
      <c r="H705" s="10">
        <f>H706+H707+H708+H709</f>
        <v>926.6</v>
      </c>
      <c r="I705" s="40">
        <f t="shared" si="106"/>
        <v>86.727817296892539</v>
      </c>
      <c r="J705" s="23"/>
    </row>
    <row r="706" spans="1:10" s="24" customFormat="1" ht="16.5" x14ac:dyDescent="0.25">
      <c r="A706" s="96"/>
      <c r="B706" s="89"/>
      <c r="C706" s="91"/>
      <c r="D706" s="93"/>
      <c r="E706" s="93"/>
      <c r="F706" s="36" t="s">
        <v>8</v>
      </c>
      <c r="G706" s="10">
        <v>0</v>
      </c>
      <c r="H706" s="10">
        <v>0</v>
      </c>
      <c r="I706" s="40" t="s">
        <v>28</v>
      </c>
      <c r="J706" s="23"/>
    </row>
    <row r="707" spans="1:10" s="24" customFormat="1" ht="25.5" customHeight="1" x14ac:dyDescent="0.25">
      <c r="A707" s="96"/>
      <c r="B707" s="89"/>
      <c r="C707" s="91"/>
      <c r="D707" s="93"/>
      <c r="E707" s="93"/>
      <c r="F707" s="36" t="s">
        <v>9</v>
      </c>
      <c r="G707" s="10">
        <v>0</v>
      </c>
      <c r="H707" s="10">
        <v>0</v>
      </c>
      <c r="I707" s="40" t="s">
        <v>28</v>
      </c>
      <c r="J707" s="23"/>
    </row>
    <row r="708" spans="1:10" s="24" customFormat="1" ht="16.5" x14ac:dyDescent="0.25">
      <c r="A708" s="96"/>
      <c r="B708" s="89"/>
      <c r="C708" s="91"/>
      <c r="D708" s="93"/>
      <c r="E708" s="93"/>
      <c r="F708" s="36" t="s">
        <v>10</v>
      </c>
      <c r="G708" s="10">
        <v>0</v>
      </c>
      <c r="H708" s="10">
        <v>0</v>
      </c>
      <c r="I708" s="40" t="s">
        <v>28</v>
      </c>
      <c r="J708" s="23"/>
    </row>
    <row r="709" spans="1:10" s="24" customFormat="1" ht="25.5" x14ac:dyDescent="0.25">
      <c r="A709" s="97"/>
      <c r="B709" s="90"/>
      <c r="C709" s="91"/>
      <c r="D709" s="94"/>
      <c r="E709" s="94"/>
      <c r="F709" s="36" t="s">
        <v>11</v>
      </c>
      <c r="G709" s="10">
        <v>1068.4000000000001</v>
      </c>
      <c r="H709" s="41">
        <v>926.6</v>
      </c>
      <c r="I709" s="40">
        <f t="shared" si="106"/>
        <v>86.727817296892539</v>
      </c>
      <c r="J709" s="23"/>
    </row>
    <row r="710" spans="1:10" s="24" customFormat="1" ht="16.5" customHeight="1" x14ac:dyDescent="0.25">
      <c r="A710" s="95" t="s">
        <v>33</v>
      </c>
      <c r="B710" s="107" t="s">
        <v>115</v>
      </c>
      <c r="C710" s="91" t="s">
        <v>168</v>
      </c>
      <c r="D710" s="92">
        <v>2021</v>
      </c>
      <c r="E710" s="92">
        <v>2021</v>
      </c>
      <c r="F710" s="36" t="s">
        <v>7</v>
      </c>
      <c r="G710" s="10">
        <f>G711+G712+G713+G714</f>
        <v>169.8</v>
      </c>
      <c r="H710" s="10">
        <f>H711+H712+H713+H714</f>
        <v>24.2</v>
      </c>
      <c r="I710" s="40">
        <f t="shared" si="106"/>
        <v>14.252061248527678</v>
      </c>
      <c r="J710" s="23"/>
    </row>
    <row r="711" spans="1:10" s="24" customFormat="1" ht="16.5" x14ac:dyDescent="0.25">
      <c r="A711" s="96"/>
      <c r="B711" s="108"/>
      <c r="C711" s="91"/>
      <c r="D711" s="93"/>
      <c r="E711" s="93"/>
      <c r="F711" s="36" t="s">
        <v>8</v>
      </c>
      <c r="G711" s="10">
        <v>0</v>
      </c>
      <c r="H711" s="10">
        <v>0</v>
      </c>
      <c r="I711" s="40" t="s">
        <v>28</v>
      </c>
      <c r="J711" s="23"/>
    </row>
    <row r="712" spans="1:10" s="24" customFormat="1" ht="30" customHeight="1" x14ac:dyDescent="0.25">
      <c r="A712" s="96"/>
      <c r="B712" s="108"/>
      <c r="C712" s="91"/>
      <c r="D712" s="93"/>
      <c r="E712" s="93"/>
      <c r="F712" s="36" t="s">
        <v>9</v>
      </c>
      <c r="G712" s="10">
        <v>0</v>
      </c>
      <c r="H712" s="10">
        <v>0</v>
      </c>
      <c r="I712" s="40" t="s">
        <v>28</v>
      </c>
      <c r="J712" s="23"/>
    </row>
    <row r="713" spans="1:10" s="24" customFormat="1" ht="16.5" x14ac:dyDescent="0.25">
      <c r="A713" s="96"/>
      <c r="B713" s="108"/>
      <c r="C713" s="91"/>
      <c r="D713" s="93"/>
      <c r="E713" s="93"/>
      <c r="F713" s="36" t="s">
        <v>10</v>
      </c>
      <c r="G713" s="10">
        <v>0</v>
      </c>
      <c r="H713" s="10">
        <v>0</v>
      </c>
      <c r="I713" s="40" t="s">
        <v>28</v>
      </c>
      <c r="J713" s="23"/>
    </row>
    <row r="714" spans="1:10" s="24" customFormat="1" ht="25.5" customHeight="1" x14ac:dyDescent="0.25">
      <c r="A714" s="97"/>
      <c r="B714" s="109"/>
      <c r="C714" s="91"/>
      <c r="D714" s="94"/>
      <c r="E714" s="94"/>
      <c r="F714" s="36" t="s">
        <v>11</v>
      </c>
      <c r="G714" s="10">
        <v>169.8</v>
      </c>
      <c r="H714" s="41">
        <v>24.2</v>
      </c>
      <c r="I714" s="40">
        <f t="shared" si="106"/>
        <v>14.252061248527678</v>
      </c>
      <c r="J714" s="27"/>
    </row>
    <row r="715" spans="1:10" s="24" customFormat="1" ht="16.5" x14ac:dyDescent="0.25">
      <c r="A715" s="95" t="s">
        <v>34</v>
      </c>
      <c r="B715" s="107" t="s">
        <v>114</v>
      </c>
      <c r="C715" s="92" t="s">
        <v>169</v>
      </c>
      <c r="D715" s="92">
        <v>2021</v>
      </c>
      <c r="E715" s="92">
        <v>2021</v>
      </c>
      <c r="F715" s="36" t="s">
        <v>7</v>
      </c>
      <c r="G715" s="10">
        <f>G716+G717+G718+G719</f>
        <v>100</v>
      </c>
      <c r="H715" s="10">
        <f>H716+H717+H718+H719</f>
        <v>100</v>
      </c>
      <c r="I715" s="40">
        <f t="shared" si="106"/>
        <v>100</v>
      </c>
      <c r="J715" s="23"/>
    </row>
    <row r="716" spans="1:10" s="24" customFormat="1" x14ac:dyDescent="0.25">
      <c r="A716" s="96"/>
      <c r="B716" s="108"/>
      <c r="C716" s="93"/>
      <c r="D716" s="93"/>
      <c r="E716" s="93"/>
      <c r="F716" s="36" t="s">
        <v>8</v>
      </c>
      <c r="G716" s="10">
        <v>0</v>
      </c>
      <c r="H716" s="10">
        <v>0</v>
      </c>
      <c r="I716" s="40" t="s">
        <v>28</v>
      </c>
    </row>
    <row r="717" spans="1:10" s="24" customFormat="1" ht="25.5" x14ac:dyDescent="0.25">
      <c r="A717" s="96"/>
      <c r="B717" s="108"/>
      <c r="C717" s="93"/>
      <c r="D717" s="93"/>
      <c r="E717" s="93"/>
      <c r="F717" s="36" t="s">
        <v>9</v>
      </c>
      <c r="G717" s="10">
        <v>0</v>
      </c>
      <c r="H717" s="10">
        <v>0</v>
      </c>
      <c r="I717" s="40" t="s">
        <v>28</v>
      </c>
    </row>
    <row r="718" spans="1:10" s="24" customFormat="1" x14ac:dyDescent="0.25">
      <c r="A718" s="96"/>
      <c r="B718" s="108"/>
      <c r="C718" s="93"/>
      <c r="D718" s="93"/>
      <c r="E718" s="93"/>
      <c r="F718" s="36" t="s">
        <v>10</v>
      </c>
      <c r="G718" s="10">
        <v>0</v>
      </c>
      <c r="H718" s="10">
        <v>0</v>
      </c>
      <c r="I718" s="40" t="s">
        <v>28</v>
      </c>
    </row>
    <row r="719" spans="1:10" s="24" customFormat="1" ht="25.5" x14ac:dyDescent="0.25">
      <c r="A719" s="97"/>
      <c r="B719" s="109"/>
      <c r="C719" s="94"/>
      <c r="D719" s="94"/>
      <c r="E719" s="94"/>
      <c r="F719" s="36" t="s">
        <v>11</v>
      </c>
      <c r="G719" s="10">
        <v>100</v>
      </c>
      <c r="H719" s="10">
        <v>100</v>
      </c>
      <c r="I719" s="40">
        <f t="shared" si="106"/>
        <v>100</v>
      </c>
    </row>
    <row r="720" spans="1:10" s="24" customFormat="1" ht="15" customHeight="1" x14ac:dyDescent="0.25">
      <c r="A720" s="95" t="s">
        <v>70</v>
      </c>
      <c r="B720" s="107" t="s">
        <v>170</v>
      </c>
      <c r="C720" s="92" t="s">
        <v>171</v>
      </c>
      <c r="D720" s="92">
        <v>2021</v>
      </c>
      <c r="E720" s="92">
        <v>2021</v>
      </c>
      <c r="F720" s="36" t="s">
        <v>7</v>
      </c>
      <c r="G720" s="10">
        <f>G721+G722+G724+G723</f>
        <v>200</v>
      </c>
      <c r="H720" s="10">
        <f>H721+H722+H724+H723</f>
        <v>200</v>
      </c>
      <c r="I720" s="40">
        <f t="shared" si="106"/>
        <v>100</v>
      </c>
    </row>
    <row r="721" spans="1:9" s="24" customFormat="1" x14ac:dyDescent="0.25">
      <c r="A721" s="96"/>
      <c r="B721" s="108"/>
      <c r="C721" s="93"/>
      <c r="D721" s="93"/>
      <c r="E721" s="93"/>
      <c r="F721" s="36" t="s">
        <v>8</v>
      </c>
      <c r="G721" s="10">
        <v>0</v>
      </c>
      <c r="H721" s="10">
        <v>0</v>
      </c>
      <c r="I721" s="40" t="s">
        <v>28</v>
      </c>
    </row>
    <row r="722" spans="1:9" s="24" customFormat="1" ht="25.5" x14ac:dyDescent="0.25">
      <c r="A722" s="96"/>
      <c r="B722" s="108"/>
      <c r="C722" s="93"/>
      <c r="D722" s="93"/>
      <c r="E722" s="93"/>
      <c r="F722" s="36" t="s">
        <v>9</v>
      </c>
      <c r="G722" s="10">
        <v>0</v>
      </c>
      <c r="H722" s="10">
        <v>0</v>
      </c>
      <c r="I722" s="40" t="s">
        <v>28</v>
      </c>
    </row>
    <row r="723" spans="1:9" s="24" customFormat="1" x14ac:dyDescent="0.25">
      <c r="A723" s="96"/>
      <c r="B723" s="108"/>
      <c r="C723" s="93"/>
      <c r="D723" s="93"/>
      <c r="E723" s="93"/>
      <c r="F723" s="36" t="s">
        <v>10</v>
      </c>
      <c r="G723" s="10">
        <v>0</v>
      </c>
      <c r="H723" s="10">
        <v>0</v>
      </c>
      <c r="I723" s="40" t="s">
        <v>28</v>
      </c>
    </row>
    <row r="724" spans="1:9" s="24" customFormat="1" ht="32.25" customHeight="1" x14ac:dyDescent="0.25">
      <c r="A724" s="97"/>
      <c r="B724" s="109"/>
      <c r="C724" s="94"/>
      <c r="D724" s="94"/>
      <c r="E724" s="94"/>
      <c r="F724" s="36" t="s">
        <v>11</v>
      </c>
      <c r="G724" s="10">
        <v>200</v>
      </c>
      <c r="H724" s="10">
        <v>200</v>
      </c>
      <c r="I724" s="40">
        <f t="shared" si="106"/>
        <v>100</v>
      </c>
    </row>
    <row r="725" spans="1:9" s="24" customFormat="1" x14ac:dyDescent="0.25">
      <c r="A725" s="139">
        <v>2</v>
      </c>
      <c r="B725" s="142" t="s">
        <v>172</v>
      </c>
      <c r="C725" s="143"/>
      <c r="D725" s="143"/>
      <c r="E725" s="144"/>
      <c r="F725" s="36" t="s">
        <v>7</v>
      </c>
      <c r="G725" s="10">
        <f t="shared" ref="G725:G729" si="111">G730+G735+G740+G745</f>
        <v>11432.9</v>
      </c>
      <c r="H725" s="41">
        <f>H730+H735+H740+H745</f>
        <v>7870.4</v>
      </c>
      <c r="I725" s="40">
        <f t="shared" si="106"/>
        <v>68.839926877695063</v>
      </c>
    </row>
    <row r="726" spans="1:9" s="24" customFormat="1" x14ac:dyDescent="0.25">
      <c r="A726" s="140"/>
      <c r="B726" s="145"/>
      <c r="C726" s="146"/>
      <c r="D726" s="146"/>
      <c r="E726" s="147"/>
      <c r="F726" s="36" t="s">
        <v>8</v>
      </c>
      <c r="G726" s="10">
        <f t="shared" si="111"/>
        <v>0</v>
      </c>
      <c r="H726" s="10">
        <v>0</v>
      </c>
      <c r="I726" s="40" t="s">
        <v>28</v>
      </c>
    </row>
    <row r="727" spans="1:9" s="24" customFormat="1" ht="25.5" x14ac:dyDescent="0.25">
      <c r="A727" s="140"/>
      <c r="B727" s="145"/>
      <c r="C727" s="146"/>
      <c r="D727" s="146"/>
      <c r="E727" s="147"/>
      <c r="F727" s="36" t="s">
        <v>9</v>
      </c>
      <c r="G727" s="10">
        <f t="shared" si="111"/>
        <v>11432.9</v>
      </c>
      <c r="H727" s="41">
        <f>H732+H737+H742+H747</f>
        <v>7870.4</v>
      </c>
      <c r="I727" s="40">
        <f t="shared" si="106"/>
        <v>68.839926877695063</v>
      </c>
    </row>
    <row r="728" spans="1:9" s="24" customFormat="1" x14ac:dyDescent="0.25">
      <c r="A728" s="140"/>
      <c r="B728" s="145"/>
      <c r="C728" s="146"/>
      <c r="D728" s="146"/>
      <c r="E728" s="147"/>
      <c r="F728" s="36" t="s">
        <v>10</v>
      </c>
      <c r="G728" s="10">
        <f t="shared" si="111"/>
        <v>0</v>
      </c>
      <c r="H728" s="10">
        <v>0</v>
      </c>
      <c r="I728" s="40" t="s">
        <v>28</v>
      </c>
    </row>
    <row r="729" spans="1:9" s="24" customFormat="1" ht="25.5" x14ac:dyDescent="0.25">
      <c r="A729" s="141"/>
      <c r="B729" s="148"/>
      <c r="C729" s="149"/>
      <c r="D729" s="149"/>
      <c r="E729" s="150"/>
      <c r="F729" s="36" t="s">
        <v>11</v>
      </c>
      <c r="G729" s="10">
        <f t="shared" si="111"/>
        <v>0</v>
      </c>
      <c r="H729" s="10">
        <v>0</v>
      </c>
      <c r="I729" s="40" t="s">
        <v>28</v>
      </c>
    </row>
    <row r="730" spans="1:9" s="24" customFormat="1" x14ac:dyDescent="0.25">
      <c r="A730" s="95" t="s">
        <v>37</v>
      </c>
      <c r="B730" s="88" t="s">
        <v>116</v>
      </c>
      <c r="C730" s="92" t="s">
        <v>173</v>
      </c>
      <c r="D730" s="92">
        <v>2021</v>
      </c>
      <c r="E730" s="92">
        <v>2021</v>
      </c>
      <c r="F730" s="36" t="s">
        <v>7</v>
      </c>
      <c r="G730" s="10">
        <f>G731+G732+G733+G734</f>
        <v>789.7</v>
      </c>
      <c r="H730" s="10">
        <f>H731+H732+H733+H734</f>
        <v>360.8</v>
      </c>
      <c r="I730" s="40">
        <f t="shared" si="106"/>
        <v>45.688236039002149</v>
      </c>
    </row>
    <row r="731" spans="1:9" s="24" customFormat="1" x14ac:dyDescent="0.25">
      <c r="A731" s="96"/>
      <c r="B731" s="89"/>
      <c r="C731" s="93"/>
      <c r="D731" s="93"/>
      <c r="E731" s="93"/>
      <c r="F731" s="36" t="s">
        <v>8</v>
      </c>
      <c r="G731" s="10">
        <v>0</v>
      </c>
      <c r="H731" s="10">
        <v>0</v>
      </c>
      <c r="I731" s="40" t="s">
        <v>28</v>
      </c>
    </row>
    <row r="732" spans="1:9" s="24" customFormat="1" ht="25.5" x14ac:dyDescent="0.25">
      <c r="A732" s="96"/>
      <c r="B732" s="89"/>
      <c r="C732" s="93"/>
      <c r="D732" s="93"/>
      <c r="E732" s="93"/>
      <c r="F732" s="36" t="s">
        <v>9</v>
      </c>
      <c r="G732" s="10">
        <v>789.7</v>
      </c>
      <c r="H732" s="10">
        <v>360.8</v>
      </c>
      <c r="I732" s="40">
        <f t="shared" si="106"/>
        <v>45.688236039002149</v>
      </c>
    </row>
    <row r="733" spans="1:9" s="24" customFormat="1" x14ac:dyDescent="0.25">
      <c r="A733" s="96"/>
      <c r="B733" s="89"/>
      <c r="C733" s="93"/>
      <c r="D733" s="93"/>
      <c r="E733" s="93"/>
      <c r="F733" s="36" t="s">
        <v>10</v>
      </c>
      <c r="G733" s="10">
        <v>0</v>
      </c>
      <c r="H733" s="10">
        <v>0</v>
      </c>
      <c r="I733" s="40" t="s">
        <v>28</v>
      </c>
    </row>
    <row r="734" spans="1:9" s="24" customFormat="1" ht="25.5" x14ac:dyDescent="0.25">
      <c r="A734" s="97"/>
      <c r="B734" s="90"/>
      <c r="C734" s="94"/>
      <c r="D734" s="94"/>
      <c r="E734" s="94"/>
      <c r="F734" s="36" t="s">
        <v>11</v>
      </c>
      <c r="G734" s="10">
        <v>0</v>
      </c>
      <c r="H734" s="10">
        <v>0</v>
      </c>
      <c r="I734" s="40" t="s">
        <v>28</v>
      </c>
    </row>
    <row r="735" spans="1:9" s="24" customFormat="1" ht="15" customHeight="1" x14ac:dyDescent="0.25">
      <c r="A735" s="95" t="s">
        <v>39</v>
      </c>
      <c r="B735" s="88" t="s">
        <v>117</v>
      </c>
      <c r="C735" s="92" t="s">
        <v>173</v>
      </c>
      <c r="D735" s="92">
        <v>2021</v>
      </c>
      <c r="E735" s="92">
        <v>2021</v>
      </c>
      <c r="F735" s="36" t="s">
        <v>7</v>
      </c>
      <c r="G735" s="10">
        <f>G736+G737+G738+G739</f>
        <v>540</v>
      </c>
      <c r="H735" s="10">
        <f>H736+H737+H738+H739</f>
        <v>315.5</v>
      </c>
      <c r="I735" s="40">
        <f t="shared" si="106"/>
        <v>58.425925925925924</v>
      </c>
    </row>
    <row r="736" spans="1:9" s="24" customFormat="1" x14ac:dyDescent="0.25">
      <c r="A736" s="96"/>
      <c r="B736" s="89"/>
      <c r="C736" s="93"/>
      <c r="D736" s="93"/>
      <c r="E736" s="93"/>
      <c r="F736" s="36" t="s">
        <v>8</v>
      </c>
      <c r="G736" s="10">
        <v>0</v>
      </c>
      <c r="H736" s="10">
        <v>0</v>
      </c>
      <c r="I736" s="40" t="s">
        <v>28</v>
      </c>
    </row>
    <row r="737" spans="1:9" s="24" customFormat="1" ht="25.5" x14ac:dyDescent="0.25">
      <c r="A737" s="96"/>
      <c r="B737" s="89"/>
      <c r="C737" s="93"/>
      <c r="D737" s="93"/>
      <c r="E737" s="93"/>
      <c r="F737" s="36" t="s">
        <v>9</v>
      </c>
      <c r="G737" s="10">
        <v>540</v>
      </c>
      <c r="H737" s="41">
        <v>315.5</v>
      </c>
      <c r="I737" s="40">
        <f t="shared" si="106"/>
        <v>58.425925925925924</v>
      </c>
    </row>
    <row r="738" spans="1:9" s="24" customFormat="1" x14ac:dyDescent="0.25">
      <c r="A738" s="96"/>
      <c r="B738" s="89"/>
      <c r="C738" s="93"/>
      <c r="D738" s="93"/>
      <c r="E738" s="93"/>
      <c r="F738" s="36" t="s">
        <v>10</v>
      </c>
      <c r="G738" s="10">
        <v>0</v>
      </c>
      <c r="H738" s="10">
        <v>0</v>
      </c>
      <c r="I738" s="40" t="s">
        <v>28</v>
      </c>
    </row>
    <row r="739" spans="1:9" s="24" customFormat="1" ht="25.5" x14ac:dyDescent="0.25">
      <c r="A739" s="97"/>
      <c r="B739" s="90"/>
      <c r="C739" s="94"/>
      <c r="D739" s="94"/>
      <c r="E739" s="94"/>
      <c r="F739" s="36" t="s">
        <v>11</v>
      </c>
      <c r="G739" s="10">
        <v>0</v>
      </c>
      <c r="H739" s="10">
        <v>0</v>
      </c>
      <c r="I739" s="40" t="s">
        <v>28</v>
      </c>
    </row>
    <row r="740" spans="1:9" s="24" customFormat="1" x14ac:dyDescent="0.25">
      <c r="A740" s="95" t="s">
        <v>41</v>
      </c>
      <c r="B740" s="88" t="s">
        <v>174</v>
      </c>
      <c r="C740" s="92" t="s">
        <v>175</v>
      </c>
      <c r="D740" s="92">
        <v>2021</v>
      </c>
      <c r="E740" s="92">
        <v>2021</v>
      </c>
      <c r="F740" s="36" t="s">
        <v>7</v>
      </c>
      <c r="G740" s="10">
        <f>G741+G742+G743+G744</f>
        <v>9282.7999999999993</v>
      </c>
      <c r="H740" s="10">
        <f>H741+H742+H743+H744</f>
        <v>6896.9</v>
      </c>
      <c r="I740" s="40">
        <f t="shared" si="106"/>
        <v>74.297625716378676</v>
      </c>
    </row>
    <row r="741" spans="1:9" s="24" customFormat="1" x14ac:dyDescent="0.25">
      <c r="A741" s="96"/>
      <c r="B741" s="89"/>
      <c r="C741" s="93"/>
      <c r="D741" s="93"/>
      <c r="E741" s="93"/>
      <c r="F741" s="36" t="s">
        <v>8</v>
      </c>
      <c r="G741" s="10">
        <v>0</v>
      </c>
      <c r="H741" s="10">
        <v>0</v>
      </c>
      <c r="I741" s="40" t="s">
        <v>28</v>
      </c>
    </row>
    <row r="742" spans="1:9" s="24" customFormat="1" ht="25.5" x14ac:dyDescent="0.25">
      <c r="A742" s="96"/>
      <c r="B742" s="89"/>
      <c r="C742" s="93"/>
      <c r="D742" s="93"/>
      <c r="E742" s="93"/>
      <c r="F742" s="36" t="s">
        <v>9</v>
      </c>
      <c r="G742" s="10">
        <v>9282.7999999999993</v>
      </c>
      <c r="H742" s="10">
        <v>6896.9</v>
      </c>
      <c r="I742" s="40">
        <f t="shared" si="106"/>
        <v>74.297625716378676</v>
      </c>
    </row>
    <row r="743" spans="1:9" s="24" customFormat="1" x14ac:dyDescent="0.25">
      <c r="A743" s="96"/>
      <c r="B743" s="89"/>
      <c r="C743" s="93"/>
      <c r="D743" s="93"/>
      <c r="E743" s="93"/>
      <c r="F743" s="36" t="s">
        <v>10</v>
      </c>
      <c r="G743" s="10">
        <v>0</v>
      </c>
      <c r="H743" s="10">
        <v>0</v>
      </c>
      <c r="I743" s="40" t="s">
        <v>28</v>
      </c>
    </row>
    <row r="744" spans="1:9" s="24" customFormat="1" ht="25.5" x14ac:dyDescent="0.25">
      <c r="A744" s="97"/>
      <c r="B744" s="90"/>
      <c r="C744" s="94"/>
      <c r="D744" s="94"/>
      <c r="E744" s="94"/>
      <c r="F744" s="36" t="s">
        <v>11</v>
      </c>
      <c r="G744" s="10">
        <v>0</v>
      </c>
      <c r="H744" s="10">
        <v>0</v>
      </c>
      <c r="I744" s="40" t="s">
        <v>28</v>
      </c>
    </row>
    <row r="745" spans="1:9" s="24" customFormat="1" x14ac:dyDescent="0.25">
      <c r="A745" s="95" t="s">
        <v>43</v>
      </c>
      <c r="B745" s="88" t="s">
        <v>176</v>
      </c>
      <c r="C745" s="91" t="s">
        <v>168</v>
      </c>
      <c r="D745" s="92">
        <v>2021</v>
      </c>
      <c r="E745" s="92">
        <v>2021</v>
      </c>
      <c r="F745" s="36" t="s">
        <v>7</v>
      </c>
      <c r="G745" s="10">
        <f>G746+G747+G748+G749</f>
        <v>820.4</v>
      </c>
      <c r="H745" s="10">
        <f>H746+H747+H748+H749</f>
        <v>297.2</v>
      </c>
      <c r="I745" s="40">
        <f t="shared" si="106"/>
        <v>36.226231106777178</v>
      </c>
    </row>
    <row r="746" spans="1:9" s="24" customFormat="1" x14ac:dyDescent="0.25">
      <c r="A746" s="96"/>
      <c r="B746" s="89"/>
      <c r="C746" s="91"/>
      <c r="D746" s="93"/>
      <c r="E746" s="93"/>
      <c r="F746" s="36" t="s">
        <v>8</v>
      </c>
      <c r="G746" s="10">
        <v>0</v>
      </c>
      <c r="H746" s="10">
        <v>0</v>
      </c>
      <c r="I746" s="40" t="s">
        <v>28</v>
      </c>
    </row>
    <row r="747" spans="1:9" s="24" customFormat="1" ht="25.5" x14ac:dyDescent="0.25">
      <c r="A747" s="96"/>
      <c r="B747" s="89"/>
      <c r="C747" s="91"/>
      <c r="D747" s="93"/>
      <c r="E747" s="93"/>
      <c r="F747" s="36" t="s">
        <v>9</v>
      </c>
      <c r="G747" s="10">
        <v>820.4</v>
      </c>
      <c r="H747" s="42">
        <v>297.2</v>
      </c>
      <c r="I747" s="40">
        <f t="shared" si="106"/>
        <v>36.226231106777178</v>
      </c>
    </row>
    <row r="748" spans="1:9" s="24" customFormat="1" x14ac:dyDescent="0.25">
      <c r="A748" s="96"/>
      <c r="B748" s="89"/>
      <c r="C748" s="91"/>
      <c r="D748" s="93"/>
      <c r="E748" s="93"/>
      <c r="F748" s="36" t="s">
        <v>10</v>
      </c>
      <c r="G748" s="10">
        <v>0</v>
      </c>
      <c r="H748" s="10">
        <v>0</v>
      </c>
      <c r="I748" s="40" t="s">
        <v>28</v>
      </c>
    </row>
    <row r="749" spans="1:9" s="24" customFormat="1" ht="25.5" x14ac:dyDescent="0.25">
      <c r="A749" s="97"/>
      <c r="B749" s="90"/>
      <c r="C749" s="91"/>
      <c r="D749" s="94"/>
      <c r="E749" s="94"/>
      <c r="F749" s="36" t="s">
        <v>11</v>
      </c>
      <c r="G749" s="10">
        <v>0</v>
      </c>
      <c r="H749" s="10">
        <v>0</v>
      </c>
      <c r="I749" s="40" t="s">
        <v>28</v>
      </c>
    </row>
    <row r="750" spans="1:9" s="24" customFormat="1" x14ac:dyDescent="0.25">
      <c r="A750" s="139">
        <v>3</v>
      </c>
      <c r="B750" s="142" t="s">
        <v>177</v>
      </c>
      <c r="C750" s="143"/>
      <c r="D750" s="143"/>
      <c r="E750" s="144"/>
      <c r="F750" s="36" t="s">
        <v>7</v>
      </c>
      <c r="G750" s="10">
        <f>G751+G752+G753+G754</f>
        <v>2773.6</v>
      </c>
      <c r="H750" s="41">
        <f>H752+H754</f>
        <v>2543.8000000000002</v>
      </c>
      <c r="I750" s="40">
        <f t="shared" si="106"/>
        <v>91.714738967407001</v>
      </c>
    </row>
    <row r="751" spans="1:9" s="24" customFormat="1" x14ac:dyDescent="0.25">
      <c r="A751" s="140"/>
      <c r="B751" s="145"/>
      <c r="C751" s="146"/>
      <c r="D751" s="146"/>
      <c r="E751" s="147"/>
      <c r="F751" s="36" t="s">
        <v>8</v>
      </c>
      <c r="G751" s="10">
        <f t="shared" ref="G751:G753" si="112">G756+G761</f>
        <v>0</v>
      </c>
      <c r="H751" s="10">
        <v>0</v>
      </c>
      <c r="I751" s="40" t="s">
        <v>28</v>
      </c>
    </row>
    <row r="752" spans="1:9" s="24" customFormat="1" ht="25.5" x14ac:dyDescent="0.25">
      <c r="A752" s="140"/>
      <c r="B752" s="145"/>
      <c r="C752" s="146"/>
      <c r="D752" s="146"/>
      <c r="E752" s="147"/>
      <c r="F752" s="36" t="s">
        <v>9</v>
      </c>
      <c r="G752" s="10">
        <f>G757+G762</f>
        <v>2607.1</v>
      </c>
      <c r="H752" s="41">
        <f>H757+H762</f>
        <v>2391</v>
      </c>
      <c r="I752" s="40">
        <f t="shared" si="106"/>
        <v>91.711096620766369</v>
      </c>
    </row>
    <row r="753" spans="1:9" s="24" customFormat="1" x14ac:dyDescent="0.25">
      <c r="A753" s="140"/>
      <c r="B753" s="145"/>
      <c r="C753" s="146"/>
      <c r="D753" s="146"/>
      <c r="E753" s="147"/>
      <c r="F753" s="36" t="s">
        <v>10</v>
      </c>
      <c r="G753" s="10">
        <f t="shared" si="112"/>
        <v>0</v>
      </c>
      <c r="H753" s="10">
        <v>0</v>
      </c>
      <c r="I753" s="40" t="s">
        <v>28</v>
      </c>
    </row>
    <row r="754" spans="1:9" s="24" customFormat="1" ht="25.5" x14ac:dyDescent="0.25">
      <c r="A754" s="141"/>
      <c r="B754" s="148"/>
      <c r="C754" s="149"/>
      <c r="D754" s="149"/>
      <c r="E754" s="150"/>
      <c r="F754" s="36" t="s">
        <v>11</v>
      </c>
      <c r="G754" s="10">
        <f>G759+G764</f>
        <v>166.5</v>
      </c>
      <c r="H754" s="41">
        <f>H759+H764</f>
        <v>152.80000000000001</v>
      </c>
      <c r="I754" s="40">
        <f t="shared" si="106"/>
        <v>91.771771771771782</v>
      </c>
    </row>
    <row r="755" spans="1:9" s="24" customFormat="1" x14ac:dyDescent="0.25">
      <c r="A755" s="131" t="s">
        <v>46</v>
      </c>
      <c r="B755" s="88" t="s">
        <v>118</v>
      </c>
      <c r="C755" s="92" t="s">
        <v>175</v>
      </c>
      <c r="D755" s="92">
        <v>2021</v>
      </c>
      <c r="E755" s="92">
        <v>2021</v>
      </c>
      <c r="F755" s="36" t="s">
        <v>7</v>
      </c>
      <c r="G755" s="10">
        <f>G756+G757+G758+G759</f>
        <v>2773.6</v>
      </c>
      <c r="H755" s="41">
        <f>H757+H759</f>
        <v>2543.8000000000002</v>
      </c>
      <c r="I755" s="40">
        <f t="shared" si="106"/>
        <v>91.714738967407001</v>
      </c>
    </row>
    <row r="756" spans="1:9" s="24" customFormat="1" x14ac:dyDescent="0.25">
      <c r="A756" s="132"/>
      <c r="B756" s="89"/>
      <c r="C756" s="93"/>
      <c r="D756" s="93"/>
      <c r="E756" s="93"/>
      <c r="F756" s="36" t="s">
        <v>8</v>
      </c>
      <c r="G756" s="10">
        <v>0</v>
      </c>
      <c r="H756" s="10">
        <v>0</v>
      </c>
      <c r="I756" s="40" t="s">
        <v>28</v>
      </c>
    </row>
    <row r="757" spans="1:9" s="24" customFormat="1" ht="25.5" x14ac:dyDescent="0.25">
      <c r="A757" s="132"/>
      <c r="B757" s="89"/>
      <c r="C757" s="93"/>
      <c r="D757" s="93"/>
      <c r="E757" s="93"/>
      <c r="F757" s="36" t="s">
        <v>9</v>
      </c>
      <c r="G757" s="10">
        <v>2607.1</v>
      </c>
      <c r="H757" s="10">
        <v>2391</v>
      </c>
      <c r="I757" s="40">
        <f t="shared" ref="I757:I779" si="113">H757/G757*100</f>
        <v>91.711096620766369</v>
      </c>
    </row>
    <row r="758" spans="1:9" s="24" customFormat="1" x14ac:dyDescent="0.25">
      <c r="A758" s="132"/>
      <c r="B758" s="89"/>
      <c r="C758" s="93"/>
      <c r="D758" s="93"/>
      <c r="E758" s="93"/>
      <c r="F758" s="36" t="s">
        <v>10</v>
      </c>
      <c r="G758" s="10">
        <v>0</v>
      </c>
      <c r="H758" s="10">
        <v>0</v>
      </c>
      <c r="I758" s="40" t="s">
        <v>28</v>
      </c>
    </row>
    <row r="759" spans="1:9" s="24" customFormat="1" ht="25.5" x14ac:dyDescent="0.25">
      <c r="A759" s="133"/>
      <c r="B759" s="90"/>
      <c r="C759" s="94"/>
      <c r="D759" s="94"/>
      <c r="E759" s="94"/>
      <c r="F759" s="36" t="s">
        <v>11</v>
      </c>
      <c r="G759" s="10">
        <v>166.5</v>
      </c>
      <c r="H759" s="10">
        <v>152.80000000000001</v>
      </c>
      <c r="I759" s="40">
        <f t="shared" si="113"/>
        <v>91.771771771771782</v>
      </c>
    </row>
    <row r="760" spans="1:9" s="24" customFormat="1" ht="15" customHeight="1" x14ac:dyDescent="0.25">
      <c r="A760" s="95" t="s">
        <v>48</v>
      </c>
      <c r="B760" s="88" t="s">
        <v>119</v>
      </c>
      <c r="C760" s="92" t="s">
        <v>175</v>
      </c>
      <c r="D760" s="92">
        <v>2021</v>
      </c>
      <c r="E760" s="92">
        <v>2021</v>
      </c>
      <c r="F760" s="36" t="s">
        <v>7</v>
      </c>
      <c r="G760" s="10">
        <f>G761+G762+G763+G764</f>
        <v>0</v>
      </c>
      <c r="H760" s="10">
        <f>H761+H762+H763+H764</f>
        <v>0</v>
      </c>
      <c r="I760" s="40" t="s">
        <v>28</v>
      </c>
    </row>
    <row r="761" spans="1:9" s="24" customFormat="1" x14ac:dyDescent="0.25">
      <c r="A761" s="96"/>
      <c r="B761" s="89"/>
      <c r="C761" s="93"/>
      <c r="D761" s="93"/>
      <c r="E761" s="93"/>
      <c r="F761" s="36" t="s">
        <v>8</v>
      </c>
      <c r="G761" s="10">
        <v>0</v>
      </c>
      <c r="H761" s="10">
        <v>0</v>
      </c>
      <c r="I761" s="40" t="s">
        <v>28</v>
      </c>
    </row>
    <row r="762" spans="1:9" s="24" customFormat="1" ht="25.5" x14ac:dyDescent="0.25">
      <c r="A762" s="96"/>
      <c r="B762" s="89"/>
      <c r="C762" s="93"/>
      <c r="D762" s="93"/>
      <c r="E762" s="93"/>
      <c r="F762" s="36" t="s">
        <v>9</v>
      </c>
      <c r="G762" s="10">
        <v>0</v>
      </c>
      <c r="H762" s="10">
        <v>0</v>
      </c>
      <c r="I762" s="40" t="s">
        <v>28</v>
      </c>
    </row>
    <row r="763" spans="1:9" s="24" customFormat="1" x14ac:dyDescent="0.25">
      <c r="A763" s="96"/>
      <c r="B763" s="89"/>
      <c r="C763" s="93"/>
      <c r="D763" s="93"/>
      <c r="E763" s="93"/>
      <c r="F763" s="36" t="s">
        <v>10</v>
      </c>
      <c r="G763" s="10">
        <v>0</v>
      </c>
      <c r="H763" s="10">
        <v>0</v>
      </c>
      <c r="I763" s="40" t="s">
        <v>28</v>
      </c>
    </row>
    <row r="764" spans="1:9" s="24" customFormat="1" ht="25.5" x14ac:dyDescent="0.25">
      <c r="A764" s="97"/>
      <c r="B764" s="90"/>
      <c r="C764" s="94"/>
      <c r="D764" s="94"/>
      <c r="E764" s="94"/>
      <c r="F764" s="36" t="s">
        <v>11</v>
      </c>
      <c r="G764" s="10">
        <v>0</v>
      </c>
      <c r="H764" s="10">
        <v>0</v>
      </c>
      <c r="I764" s="40" t="s">
        <v>28</v>
      </c>
    </row>
    <row r="765" spans="1:9" s="24" customFormat="1" x14ac:dyDescent="0.25">
      <c r="A765" s="95">
        <v>4</v>
      </c>
      <c r="B765" s="110" t="s">
        <v>178</v>
      </c>
      <c r="C765" s="111"/>
      <c r="D765" s="111"/>
      <c r="E765" s="112"/>
      <c r="F765" s="36" t="s">
        <v>7</v>
      </c>
      <c r="G765" s="10">
        <f>G766+G767+G768+G769</f>
        <v>107</v>
      </c>
      <c r="H765" s="10">
        <f t="shared" ref="G765:H769" si="114">H770+H775</f>
        <v>30.9</v>
      </c>
      <c r="I765" s="40">
        <f t="shared" si="113"/>
        <v>28.878504672897193</v>
      </c>
    </row>
    <row r="766" spans="1:9" s="24" customFormat="1" x14ac:dyDescent="0.25">
      <c r="A766" s="96"/>
      <c r="B766" s="113"/>
      <c r="C766" s="114"/>
      <c r="D766" s="114"/>
      <c r="E766" s="115"/>
      <c r="F766" s="36" t="s">
        <v>8</v>
      </c>
      <c r="G766" s="10">
        <f t="shared" si="114"/>
        <v>0</v>
      </c>
      <c r="H766" s="10">
        <v>0</v>
      </c>
      <c r="I766" s="40" t="s">
        <v>28</v>
      </c>
    </row>
    <row r="767" spans="1:9" s="24" customFormat="1" ht="25.5" x14ac:dyDescent="0.25">
      <c r="A767" s="96"/>
      <c r="B767" s="113"/>
      <c r="C767" s="114"/>
      <c r="D767" s="114"/>
      <c r="E767" s="115"/>
      <c r="F767" s="36" t="s">
        <v>9</v>
      </c>
      <c r="G767" s="10">
        <f t="shared" si="114"/>
        <v>0</v>
      </c>
      <c r="H767" s="10">
        <v>0</v>
      </c>
      <c r="I767" s="40" t="s">
        <v>28</v>
      </c>
    </row>
    <row r="768" spans="1:9" s="24" customFormat="1" x14ac:dyDescent="0.25">
      <c r="A768" s="96"/>
      <c r="B768" s="113"/>
      <c r="C768" s="114"/>
      <c r="D768" s="114"/>
      <c r="E768" s="115"/>
      <c r="F768" s="36" t="s">
        <v>10</v>
      </c>
      <c r="G768" s="10">
        <f t="shared" si="114"/>
        <v>0</v>
      </c>
      <c r="H768" s="10">
        <v>0</v>
      </c>
      <c r="I768" s="40" t="s">
        <v>28</v>
      </c>
    </row>
    <row r="769" spans="1:10" s="24" customFormat="1" ht="25.5" x14ac:dyDescent="0.25">
      <c r="A769" s="97"/>
      <c r="B769" s="116"/>
      <c r="C769" s="117"/>
      <c r="D769" s="117"/>
      <c r="E769" s="118"/>
      <c r="F769" s="36" t="s">
        <v>11</v>
      </c>
      <c r="G769" s="10">
        <f t="shared" si="114"/>
        <v>107</v>
      </c>
      <c r="H769" s="10">
        <f t="shared" si="114"/>
        <v>30.9</v>
      </c>
      <c r="I769" s="40">
        <f t="shared" si="113"/>
        <v>28.878504672897193</v>
      </c>
    </row>
    <row r="770" spans="1:10" s="24" customFormat="1" x14ac:dyDescent="0.25">
      <c r="A770" s="95" t="s">
        <v>51</v>
      </c>
      <c r="B770" s="107" t="s">
        <v>120</v>
      </c>
      <c r="C770" s="92" t="s">
        <v>169</v>
      </c>
      <c r="D770" s="92">
        <v>2021</v>
      </c>
      <c r="E770" s="92">
        <v>2021</v>
      </c>
      <c r="F770" s="36" t="s">
        <v>7</v>
      </c>
      <c r="G770" s="10">
        <f>G771+G772+G773+G774</f>
        <v>20</v>
      </c>
      <c r="H770" s="10">
        <f>H771+H772+H773+H774</f>
        <v>10.9</v>
      </c>
      <c r="I770" s="40">
        <f t="shared" si="113"/>
        <v>54.500000000000007</v>
      </c>
    </row>
    <row r="771" spans="1:10" s="24" customFormat="1" x14ac:dyDescent="0.25">
      <c r="A771" s="96"/>
      <c r="B771" s="108"/>
      <c r="C771" s="93"/>
      <c r="D771" s="93"/>
      <c r="E771" s="93"/>
      <c r="F771" s="36" t="s">
        <v>8</v>
      </c>
      <c r="G771" s="10">
        <v>0</v>
      </c>
      <c r="H771" s="10">
        <v>0</v>
      </c>
      <c r="I771" s="40" t="s">
        <v>28</v>
      </c>
    </row>
    <row r="772" spans="1:10" s="24" customFormat="1" ht="25.5" x14ac:dyDescent="0.25">
      <c r="A772" s="96"/>
      <c r="B772" s="108"/>
      <c r="C772" s="93"/>
      <c r="D772" s="93"/>
      <c r="E772" s="93"/>
      <c r="F772" s="36" t="s">
        <v>9</v>
      </c>
      <c r="G772" s="10">
        <v>0</v>
      </c>
      <c r="H772" s="10">
        <v>0</v>
      </c>
      <c r="I772" s="40" t="s">
        <v>28</v>
      </c>
    </row>
    <row r="773" spans="1:10" s="24" customFormat="1" x14ac:dyDescent="0.25">
      <c r="A773" s="96"/>
      <c r="B773" s="108"/>
      <c r="C773" s="93"/>
      <c r="D773" s="93"/>
      <c r="E773" s="93"/>
      <c r="F773" s="36" t="s">
        <v>10</v>
      </c>
      <c r="G773" s="10">
        <v>0</v>
      </c>
      <c r="H773" s="10">
        <v>0</v>
      </c>
      <c r="I773" s="40" t="s">
        <v>28</v>
      </c>
    </row>
    <row r="774" spans="1:10" s="24" customFormat="1" ht="25.5" x14ac:dyDescent="0.25">
      <c r="A774" s="97"/>
      <c r="B774" s="109"/>
      <c r="C774" s="94"/>
      <c r="D774" s="94"/>
      <c r="E774" s="94"/>
      <c r="F774" s="36" t="s">
        <v>11</v>
      </c>
      <c r="G774" s="10">
        <v>20</v>
      </c>
      <c r="H774" s="10">
        <v>10.9</v>
      </c>
      <c r="I774" s="40">
        <f t="shared" si="113"/>
        <v>54.500000000000007</v>
      </c>
    </row>
    <row r="775" spans="1:10" s="24" customFormat="1" ht="15" customHeight="1" x14ac:dyDescent="0.25">
      <c r="A775" s="95" t="s">
        <v>53</v>
      </c>
      <c r="B775" s="107" t="s">
        <v>121</v>
      </c>
      <c r="C775" s="92" t="s">
        <v>259</v>
      </c>
      <c r="D775" s="92">
        <v>2021</v>
      </c>
      <c r="E775" s="92">
        <v>2021</v>
      </c>
      <c r="F775" s="36" t="s">
        <v>7</v>
      </c>
      <c r="G775" s="10">
        <f>G776+G777+G778+G779</f>
        <v>87</v>
      </c>
      <c r="H775" s="10">
        <f>H776+H777+H778+H779</f>
        <v>20</v>
      </c>
      <c r="I775" s="40">
        <f t="shared" si="113"/>
        <v>22.988505747126435</v>
      </c>
    </row>
    <row r="776" spans="1:10" s="24" customFormat="1" x14ac:dyDescent="0.25">
      <c r="A776" s="96"/>
      <c r="B776" s="108"/>
      <c r="C776" s="93"/>
      <c r="D776" s="93"/>
      <c r="E776" s="93"/>
      <c r="F776" s="36" t="s">
        <v>8</v>
      </c>
      <c r="G776" s="10">
        <v>0</v>
      </c>
      <c r="H776" s="10">
        <v>0</v>
      </c>
      <c r="I776" s="40" t="s">
        <v>28</v>
      </c>
    </row>
    <row r="777" spans="1:10" s="24" customFormat="1" ht="25.5" x14ac:dyDescent="0.25">
      <c r="A777" s="96"/>
      <c r="B777" s="108"/>
      <c r="C777" s="93"/>
      <c r="D777" s="93"/>
      <c r="E777" s="93"/>
      <c r="F777" s="36" t="s">
        <v>9</v>
      </c>
      <c r="G777" s="10">
        <v>0</v>
      </c>
      <c r="H777" s="10">
        <v>0</v>
      </c>
      <c r="I777" s="40" t="s">
        <v>28</v>
      </c>
    </row>
    <row r="778" spans="1:10" s="24" customFormat="1" x14ac:dyDescent="0.25">
      <c r="A778" s="96"/>
      <c r="B778" s="108"/>
      <c r="C778" s="93"/>
      <c r="D778" s="93"/>
      <c r="E778" s="93"/>
      <c r="F778" s="36" t="s">
        <v>10</v>
      </c>
      <c r="G778" s="10">
        <v>0</v>
      </c>
      <c r="H778" s="10">
        <v>0</v>
      </c>
      <c r="I778" s="40" t="s">
        <v>28</v>
      </c>
    </row>
    <row r="779" spans="1:10" s="24" customFormat="1" ht="25.5" x14ac:dyDescent="0.25">
      <c r="A779" s="97"/>
      <c r="B779" s="109"/>
      <c r="C779" s="94"/>
      <c r="D779" s="94"/>
      <c r="E779" s="94"/>
      <c r="F779" s="36" t="s">
        <v>11</v>
      </c>
      <c r="G779" s="10">
        <v>87</v>
      </c>
      <c r="H779" s="10">
        <v>20</v>
      </c>
      <c r="I779" s="40">
        <f t="shared" si="113"/>
        <v>22.988505747126435</v>
      </c>
    </row>
    <row r="780" spans="1:10" s="39" customFormat="1" ht="16.5" x14ac:dyDescent="0.25">
      <c r="A780" s="136" t="s">
        <v>136</v>
      </c>
      <c r="B780" s="136"/>
      <c r="C780" s="136"/>
      <c r="D780" s="136"/>
      <c r="E780" s="136"/>
      <c r="F780" s="20" t="s">
        <v>7</v>
      </c>
      <c r="G780" s="12">
        <f>G785</f>
        <v>1541.6000000000001</v>
      </c>
      <c r="H780" s="12">
        <f>H785</f>
        <v>738.9</v>
      </c>
      <c r="I780" s="12">
        <f>H780/G780*100</f>
        <v>47.930721328489874</v>
      </c>
      <c r="J780" s="38"/>
    </row>
    <row r="781" spans="1:10" s="39" customFormat="1" ht="16.5" x14ac:dyDescent="0.25">
      <c r="A781" s="136"/>
      <c r="B781" s="136"/>
      <c r="C781" s="136"/>
      <c r="D781" s="136"/>
      <c r="E781" s="136"/>
      <c r="F781" s="20" t="s">
        <v>8</v>
      </c>
      <c r="G781" s="12">
        <f t="shared" ref="G781:H784" si="115">G786</f>
        <v>0</v>
      </c>
      <c r="H781" s="12">
        <f t="shared" si="115"/>
        <v>0</v>
      </c>
      <c r="I781" s="12" t="s">
        <v>28</v>
      </c>
      <c r="J781" s="38"/>
    </row>
    <row r="782" spans="1:10" s="39" customFormat="1" ht="25.5" x14ac:dyDescent="0.25">
      <c r="A782" s="136"/>
      <c r="B782" s="136"/>
      <c r="C782" s="136"/>
      <c r="D782" s="136"/>
      <c r="E782" s="136"/>
      <c r="F782" s="20" t="s">
        <v>9</v>
      </c>
      <c r="G782" s="12">
        <f t="shared" si="115"/>
        <v>426</v>
      </c>
      <c r="H782" s="12">
        <f t="shared" si="115"/>
        <v>0</v>
      </c>
      <c r="I782" s="12">
        <f t="shared" ref="I782" si="116">H782/G782*100</f>
        <v>0</v>
      </c>
      <c r="J782" s="38"/>
    </row>
    <row r="783" spans="1:10" s="39" customFormat="1" ht="16.5" x14ac:dyDescent="0.25">
      <c r="A783" s="136"/>
      <c r="B783" s="136"/>
      <c r="C783" s="136"/>
      <c r="D783" s="136"/>
      <c r="E783" s="136"/>
      <c r="F783" s="20" t="s">
        <v>10</v>
      </c>
      <c r="G783" s="12">
        <f t="shared" si="115"/>
        <v>0</v>
      </c>
      <c r="H783" s="12">
        <f t="shared" si="115"/>
        <v>0</v>
      </c>
      <c r="I783" s="12" t="s">
        <v>28</v>
      </c>
      <c r="J783" s="38"/>
    </row>
    <row r="784" spans="1:10" s="39" customFormat="1" ht="25.5" x14ac:dyDescent="0.25">
      <c r="A784" s="136"/>
      <c r="B784" s="136"/>
      <c r="C784" s="136"/>
      <c r="D784" s="136"/>
      <c r="E784" s="136"/>
      <c r="F784" s="20" t="s">
        <v>11</v>
      </c>
      <c r="G784" s="12">
        <f t="shared" si="115"/>
        <v>1115.6000000000001</v>
      </c>
      <c r="H784" s="12">
        <f t="shared" si="115"/>
        <v>738.9</v>
      </c>
      <c r="I784" s="12">
        <f t="shared" ref="I784:I804" si="117">H784/G784*100</f>
        <v>66.233416995338828</v>
      </c>
      <c r="J784" s="38"/>
    </row>
    <row r="785" spans="1:10" s="39" customFormat="1" ht="16.5" x14ac:dyDescent="0.25">
      <c r="A785" s="91">
        <v>1</v>
      </c>
      <c r="B785" s="91" t="s">
        <v>137</v>
      </c>
      <c r="C785" s="91"/>
      <c r="D785" s="91"/>
      <c r="E785" s="91"/>
      <c r="F785" s="36" t="s">
        <v>7</v>
      </c>
      <c r="G785" s="10">
        <f t="shared" ref="G785:H785" si="118">G790+G795+G800</f>
        <v>1541.6000000000001</v>
      </c>
      <c r="H785" s="10">
        <f t="shared" si="118"/>
        <v>738.9</v>
      </c>
      <c r="I785" s="10">
        <f t="shared" si="117"/>
        <v>47.930721328489874</v>
      </c>
      <c r="J785" s="38"/>
    </row>
    <row r="786" spans="1:10" s="39" customFormat="1" ht="16.5" x14ac:dyDescent="0.25">
      <c r="A786" s="91"/>
      <c r="B786" s="91"/>
      <c r="C786" s="91"/>
      <c r="D786" s="91"/>
      <c r="E786" s="91"/>
      <c r="F786" s="36" t="s">
        <v>8</v>
      </c>
      <c r="G786" s="10">
        <f t="shared" ref="G786:H786" si="119">G791+G796+G801</f>
        <v>0</v>
      </c>
      <c r="H786" s="10">
        <f t="shared" si="119"/>
        <v>0</v>
      </c>
      <c r="I786" s="10" t="s">
        <v>28</v>
      </c>
      <c r="J786" s="38"/>
    </row>
    <row r="787" spans="1:10" s="39" customFormat="1" ht="25.5" x14ac:dyDescent="0.25">
      <c r="A787" s="91"/>
      <c r="B787" s="91"/>
      <c r="C787" s="91"/>
      <c r="D787" s="91"/>
      <c r="E787" s="91"/>
      <c r="F787" s="36" t="s">
        <v>9</v>
      </c>
      <c r="G787" s="10">
        <f t="shared" ref="G787:H787" si="120">G792+G797+G802</f>
        <v>426</v>
      </c>
      <c r="H787" s="10">
        <f t="shared" si="120"/>
        <v>0</v>
      </c>
      <c r="I787" s="10">
        <f t="shared" si="117"/>
        <v>0</v>
      </c>
      <c r="J787" s="38"/>
    </row>
    <row r="788" spans="1:10" s="39" customFormat="1" ht="16.5" x14ac:dyDescent="0.25">
      <c r="A788" s="91"/>
      <c r="B788" s="91"/>
      <c r="C788" s="91"/>
      <c r="D788" s="91"/>
      <c r="E788" s="91"/>
      <c r="F788" s="36" t="s">
        <v>10</v>
      </c>
      <c r="G788" s="10">
        <f t="shared" ref="G788:H788" si="121">G793+G798+G803</f>
        <v>0</v>
      </c>
      <c r="H788" s="10">
        <f t="shared" si="121"/>
        <v>0</v>
      </c>
      <c r="I788" s="10" t="s">
        <v>28</v>
      </c>
      <c r="J788" s="38"/>
    </row>
    <row r="789" spans="1:10" s="39" customFormat="1" ht="25.5" x14ac:dyDescent="0.25">
      <c r="A789" s="91"/>
      <c r="B789" s="91"/>
      <c r="C789" s="91"/>
      <c r="D789" s="91"/>
      <c r="E789" s="91"/>
      <c r="F789" s="36" t="s">
        <v>11</v>
      </c>
      <c r="G789" s="10">
        <f>G794+G799+G804</f>
        <v>1115.6000000000001</v>
      </c>
      <c r="H789" s="10">
        <f>H794+H799+H804</f>
        <v>738.9</v>
      </c>
      <c r="I789" s="10">
        <f t="shared" si="117"/>
        <v>66.233416995338828</v>
      </c>
      <c r="J789" s="38"/>
    </row>
    <row r="790" spans="1:10" s="24" customFormat="1" ht="16.5" customHeight="1" x14ac:dyDescent="0.25">
      <c r="A790" s="134" t="s">
        <v>26</v>
      </c>
      <c r="B790" s="135" t="s">
        <v>138</v>
      </c>
      <c r="C790" s="91" t="s">
        <v>139</v>
      </c>
      <c r="D790" s="91">
        <v>2021</v>
      </c>
      <c r="E790" s="91">
        <v>2021</v>
      </c>
      <c r="F790" s="36" t="s">
        <v>7</v>
      </c>
      <c r="G790" s="41">
        <f>G791+G792+G793+G794</f>
        <v>1038.4000000000001</v>
      </c>
      <c r="H790" s="41">
        <f>H791+H792+H793+H794</f>
        <v>718.9</v>
      </c>
      <c r="I790" s="10">
        <f t="shared" si="117"/>
        <v>69.231510015408318</v>
      </c>
      <c r="J790" s="23"/>
    </row>
    <row r="791" spans="1:10" s="24" customFormat="1" ht="16.5" x14ac:dyDescent="0.25">
      <c r="A791" s="134"/>
      <c r="B791" s="135"/>
      <c r="C791" s="91"/>
      <c r="D791" s="91"/>
      <c r="E791" s="91"/>
      <c r="F791" s="36" t="s">
        <v>8</v>
      </c>
      <c r="G791" s="10">
        <v>0</v>
      </c>
      <c r="H791" s="10">
        <v>0</v>
      </c>
      <c r="I791" s="10" t="s">
        <v>28</v>
      </c>
      <c r="J791" s="23"/>
    </row>
    <row r="792" spans="1:10" s="24" customFormat="1" ht="25.5" x14ac:dyDescent="0.25">
      <c r="A792" s="134"/>
      <c r="B792" s="135"/>
      <c r="C792" s="91"/>
      <c r="D792" s="91"/>
      <c r="E792" s="91"/>
      <c r="F792" s="36" t="s">
        <v>9</v>
      </c>
      <c r="G792" s="10">
        <v>0</v>
      </c>
      <c r="H792" s="10">
        <v>0</v>
      </c>
      <c r="I792" s="10" t="s">
        <v>28</v>
      </c>
      <c r="J792" s="23"/>
    </row>
    <row r="793" spans="1:10" s="24" customFormat="1" ht="16.5" x14ac:dyDescent="0.25">
      <c r="A793" s="134"/>
      <c r="B793" s="135"/>
      <c r="C793" s="91"/>
      <c r="D793" s="91"/>
      <c r="E793" s="91"/>
      <c r="F793" s="36" t="s">
        <v>10</v>
      </c>
      <c r="G793" s="10">
        <v>0</v>
      </c>
      <c r="H793" s="10">
        <v>0</v>
      </c>
      <c r="I793" s="10" t="s">
        <v>28</v>
      </c>
      <c r="J793" s="23"/>
    </row>
    <row r="794" spans="1:10" s="24" customFormat="1" ht="25.5" x14ac:dyDescent="0.25">
      <c r="A794" s="134"/>
      <c r="B794" s="135"/>
      <c r="C794" s="91"/>
      <c r="D794" s="91"/>
      <c r="E794" s="91"/>
      <c r="F794" s="36" t="s">
        <v>11</v>
      </c>
      <c r="G794" s="46">
        <v>1038.4000000000001</v>
      </c>
      <c r="H794" s="10">
        <v>718.9</v>
      </c>
      <c r="I794" s="10">
        <f t="shared" si="117"/>
        <v>69.231510015408318</v>
      </c>
      <c r="J794" s="23"/>
    </row>
    <row r="795" spans="1:10" s="24" customFormat="1" ht="16.5" customHeight="1" x14ac:dyDescent="0.25">
      <c r="A795" s="134" t="s">
        <v>33</v>
      </c>
      <c r="B795" s="142" t="s">
        <v>140</v>
      </c>
      <c r="C795" s="91" t="s">
        <v>139</v>
      </c>
      <c r="D795" s="91">
        <v>2021</v>
      </c>
      <c r="E795" s="91">
        <v>2021</v>
      </c>
      <c r="F795" s="36" t="s">
        <v>7</v>
      </c>
      <c r="G795" s="10">
        <f>G796+G797+G798+G799</f>
        <v>50</v>
      </c>
      <c r="H795" s="10">
        <f>H796+H797+H798+H799</f>
        <v>20</v>
      </c>
      <c r="I795" s="10">
        <f t="shared" si="117"/>
        <v>40</v>
      </c>
      <c r="J795" s="23"/>
    </row>
    <row r="796" spans="1:10" s="24" customFormat="1" ht="16.5" x14ac:dyDescent="0.25">
      <c r="A796" s="134"/>
      <c r="B796" s="145"/>
      <c r="C796" s="91"/>
      <c r="D796" s="91"/>
      <c r="E796" s="91"/>
      <c r="F796" s="36" t="s">
        <v>8</v>
      </c>
      <c r="G796" s="10">
        <v>0</v>
      </c>
      <c r="H796" s="10">
        <v>0</v>
      </c>
      <c r="I796" s="10" t="s">
        <v>28</v>
      </c>
      <c r="J796" s="23"/>
    </row>
    <row r="797" spans="1:10" s="24" customFormat="1" ht="25.5" x14ac:dyDescent="0.25">
      <c r="A797" s="134"/>
      <c r="B797" s="145"/>
      <c r="C797" s="91"/>
      <c r="D797" s="91"/>
      <c r="E797" s="91"/>
      <c r="F797" s="36" t="s">
        <v>9</v>
      </c>
      <c r="G797" s="10">
        <v>0</v>
      </c>
      <c r="H797" s="10">
        <v>0</v>
      </c>
      <c r="I797" s="10" t="s">
        <v>28</v>
      </c>
      <c r="J797" s="23"/>
    </row>
    <row r="798" spans="1:10" s="24" customFormat="1" ht="16.5" x14ac:dyDescent="0.25">
      <c r="A798" s="134"/>
      <c r="B798" s="145"/>
      <c r="C798" s="91"/>
      <c r="D798" s="91"/>
      <c r="E798" s="91"/>
      <c r="F798" s="36" t="s">
        <v>10</v>
      </c>
      <c r="G798" s="10">
        <v>0</v>
      </c>
      <c r="H798" s="10">
        <v>0</v>
      </c>
      <c r="I798" s="10" t="s">
        <v>28</v>
      </c>
      <c r="J798" s="23"/>
    </row>
    <row r="799" spans="1:10" s="24" customFormat="1" ht="25.5" customHeight="1" x14ac:dyDescent="0.25">
      <c r="A799" s="134"/>
      <c r="B799" s="148"/>
      <c r="C799" s="91"/>
      <c r="D799" s="91"/>
      <c r="E799" s="91"/>
      <c r="F799" s="36" t="s">
        <v>11</v>
      </c>
      <c r="G799" s="10">
        <v>50</v>
      </c>
      <c r="H799" s="10">
        <v>20</v>
      </c>
      <c r="I799" s="10">
        <f t="shared" si="117"/>
        <v>40</v>
      </c>
      <c r="J799" s="27"/>
    </row>
    <row r="800" spans="1:10" s="24" customFormat="1" ht="16.5" customHeight="1" x14ac:dyDescent="0.25">
      <c r="A800" s="134" t="s">
        <v>34</v>
      </c>
      <c r="B800" s="142" t="s">
        <v>181</v>
      </c>
      <c r="C800" s="91" t="s">
        <v>139</v>
      </c>
      <c r="D800" s="91">
        <v>2021</v>
      </c>
      <c r="E800" s="91">
        <v>2021</v>
      </c>
      <c r="F800" s="36" t="s">
        <v>7</v>
      </c>
      <c r="G800" s="10">
        <f>G801+G802+G803+G804</f>
        <v>453.2</v>
      </c>
      <c r="H800" s="10">
        <f>H801+H802+H803+H804</f>
        <v>0</v>
      </c>
      <c r="I800" s="10">
        <f t="shared" si="117"/>
        <v>0</v>
      </c>
      <c r="J800" s="23"/>
    </row>
    <row r="801" spans="1:10" s="24" customFormat="1" ht="16.5" x14ac:dyDescent="0.25">
      <c r="A801" s="134"/>
      <c r="B801" s="145"/>
      <c r="C801" s="91"/>
      <c r="D801" s="91"/>
      <c r="E801" s="91"/>
      <c r="F801" s="36" t="s">
        <v>8</v>
      </c>
      <c r="G801" s="10">
        <v>0</v>
      </c>
      <c r="H801" s="10">
        <v>0</v>
      </c>
      <c r="I801" s="10" t="s">
        <v>28</v>
      </c>
      <c r="J801" s="23"/>
    </row>
    <row r="802" spans="1:10" s="24" customFormat="1" ht="25.5" x14ac:dyDescent="0.25">
      <c r="A802" s="134"/>
      <c r="B802" s="145"/>
      <c r="C802" s="91"/>
      <c r="D802" s="91"/>
      <c r="E802" s="91"/>
      <c r="F802" s="36" t="s">
        <v>9</v>
      </c>
      <c r="G802" s="10">
        <v>426</v>
      </c>
      <c r="H802" s="10">
        <v>0</v>
      </c>
      <c r="I802" s="10">
        <f t="shared" si="117"/>
        <v>0</v>
      </c>
      <c r="J802" s="23"/>
    </row>
    <row r="803" spans="1:10" s="24" customFormat="1" ht="16.5" x14ac:dyDescent="0.25">
      <c r="A803" s="134"/>
      <c r="B803" s="145"/>
      <c r="C803" s="91"/>
      <c r="D803" s="91"/>
      <c r="E803" s="91"/>
      <c r="F803" s="36" t="s">
        <v>10</v>
      </c>
      <c r="G803" s="10">
        <v>0</v>
      </c>
      <c r="H803" s="10">
        <v>0</v>
      </c>
      <c r="I803" s="10" t="s">
        <v>28</v>
      </c>
      <c r="J803" s="23"/>
    </row>
    <row r="804" spans="1:10" s="24" customFormat="1" ht="25.5" customHeight="1" x14ac:dyDescent="0.25">
      <c r="A804" s="134"/>
      <c r="B804" s="148"/>
      <c r="C804" s="91"/>
      <c r="D804" s="91"/>
      <c r="E804" s="91"/>
      <c r="F804" s="36" t="s">
        <v>11</v>
      </c>
      <c r="G804" s="10">
        <v>27.2</v>
      </c>
      <c r="H804" s="10">
        <v>0</v>
      </c>
      <c r="I804" s="10">
        <f t="shared" si="117"/>
        <v>0</v>
      </c>
      <c r="J804" s="27"/>
    </row>
    <row r="805" spans="1:10" s="24" customFormat="1" ht="16.5" x14ac:dyDescent="0.25">
      <c r="A805" s="136" t="s">
        <v>72</v>
      </c>
      <c r="B805" s="136"/>
      <c r="C805" s="136"/>
      <c r="D805" s="136"/>
      <c r="E805" s="136"/>
      <c r="F805" s="20" t="s">
        <v>7</v>
      </c>
      <c r="G805" s="12">
        <f>G806+G807+G808+G809</f>
        <v>1728.3</v>
      </c>
      <c r="H805" s="12">
        <f>H806+H807+H808+H809</f>
        <v>401.8</v>
      </c>
      <c r="I805" s="12">
        <f>H805/G805*100</f>
        <v>23.248278655326043</v>
      </c>
      <c r="J805" s="23"/>
    </row>
    <row r="806" spans="1:10" s="24" customFormat="1" ht="16.5" x14ac:dyDescent="0.25">
      <c r="A806" s="136"/>
      <c r="B806" s="136"/>
      <c r="C806" s="136"/>
      <c r="D806" s="136"/>
      <c r="E806" s="136"/>
      <c r="F806" s="20" t="s">
        <v>8</v>
      </c>
      <c r="G806" s="12">
        <f t="shared" ref="G806:H809" si="122">G811+G831+G856+G876+G906+G916</f>
        <v>0</v>
      </c>
      <c r="H806" s="12">
        <f t="shared" si="122"/>
        <v>0</v>
      </c>
      <c r="I806" s="12" t="s">
        <v>28</v>
      </c>
      <c r="J806" s="23"/>
    </row>
    <row r="807" spans="1:10" s="24" customFormat="1" ht="25.5" x14ac:dyDescent="0.25">
      <c r="A807" s="136"/>
      <c r="B807" s="136"/>
      <c r="C807" s="136"/>
      <c r="D807" s="136"/>
      <c r="E807" s="136"/>
      <c r="F807" s="20" t="s">
        <v>9</v>
      </c>
      <c r="G807" s="12">
        <f t="shared" si="122"/>
        <v>821.3</v>
      </c>
      <c r="H807" s="12">
        <f t="shared" si="122"/>
        <v>391.8</v>
      </c>
      <c r="I807" s="12">
        <f t="shared" ref="I807:I819" si="123">H807/G807*100</f>
        <v>47.704858151710702</v>
      </c>
      <c r="J807" s="23"/>
    </row>
    <row r="808" spans="1:10" s="24" customFormat="1" ht="16.5" x14ac:dyDescent="0.25">
      <c r="A808" s="136"/>
      <c r="B808" s="136"/>
      <c r="C808" s="136"/>
      <c r="D808" s="136"/>
      <c r="E808" s="136"/>
      <c r="F808" s="20" t="s">
        <v>10</v>
      </c>
      <c r="G808" s="12">
        <f t="shared" si="122"/>
        <v>0</v>
      </c>
      <c r="H808" s="12">
        <f t="shared" si="122"/>
        <v>0</v>
      </c>
      <c r="I808" s="12" t="s">
        <v>28</v>
      </c>
      <c r="J808" s="23"/>
    </row>
    <row r="809" spans="1:10" s="24" customFormat="1" ht="25.5" x14ac:dyDescent="0.25">
      <c r="A809" s="136"/>
      <c r="B809" s="136"/>
      <c r="C809" s="136"/>
      <c r="D809" s="136"/>
      <c r="E809" s="136"/>
      <c r="F809" s="20" t="s">
        <v>11</v>
      </c>
      <c r="G809" s="12">
        <f t="shared" si="122"/>
        <v>907</v>
      </c>
      <c r="H809" s="12">
        <f t="shared" si="122"/>
        <v>10</v>
      </c>
      <c r="I809" s="12">
        <f t="shared" si="123"/>
        <v>1.1025358324145533</v>
      </c>
      <c r="J809" s="23"/>
    </row>
    <row r="810" spans="1:10" s="24" customFormat="1" ht="16.5" x14ac:dyDescent="0.25">
      <c r="A810" s="91">
        <v>1</v>
      </c>
      <c r="B810" s="91" t="s">
        <v>31</v>
      </c>
      <c r="C810" s="91"/>
      <c r="D810" s="91"/>
      <c r="E810" s="91"/>
      <c r="F810" s="36" t="s">
        <v>7</v>
      </c>
      <c r="G810" s="37">
        <f>G811+G812+G813+G814</f>
        <v>2</v>
      </c>
      <c r="H810" s="37">
        <f t="shared" ref="H810" si="124">H811+H812+H813+H814</f>
        <v>0</v>
      </c>
      <c r="I810" s="37">
        <f t="shared" si="123"/>
        <v>0</v>
      </c>
      <c r="J810" s="23"/>
    </row>
    <row r="811" spans="1:10" s="24" customFormat="1" ht="16.5" x14ac:dyDescent="0.25">
      <c r="A811" s="91"/>
      <c r="B811" s="91"/>
      <c r="C811" s="91"/>
      <c r="D811" s="91"/>
      <c r="E811" s="91"/>
      <c r="F811" s="36" t="s">
        <v>8</v>
      </c>
      <c r="G811" s="37">
        <f>G816+G821+G826</f>
        <v>0</v>
      </c>
      <c r="H811" s="37">
        <f>H816+H821+H826</f>
        <v>0</v>
      </c>
      <c r="I811" s="37" t="s">
        <v>28</v>
      </c>
      <c r="J811" s="23"/>
    </row>
    <row r="812" spans="1:10" s="24" customFormat="1" ht="25.5" x14ac:dyDescent="0.25">
      <c r="A812" s="91"/>
      <c r="B812" s="91"/>
      <c r="C812" s="91"/>
      <c r="D812" s="91"/>
      <c r="E812" s="91"/>
      <c r="F812" s="36" t="s">
        <v>9</v>
      </c>
      <c r="G812" s="37">
        <f t="shared" ref="G812:H812" si="125">G817+G822+G827</f>
        <v>0</v>
      </c>
      <c r="H812" s="37">
        <f t="shared" si="125"/>
        <v>0</v>
      </c>
      <c r="I812" s="37" t="s">
        <v>28</v>
      </c>
      <c r="J812" s="23"/>
    </row>
    <row r="813" spans="1:10" s="24" customFormat="1" ht="16.5" x14ac:dyDescent="0.25">
      <c r="A813" s="91"/>
      <c r="B813" s="91"/>
      <c r="C813" s="91"/>
      <c r="D813" s="91"/>
      <c r="E813" s="91"/>
      <c r="F813" s="36" t="s">
        <v>10</v>
      </c>
      <c r="G813" s="37">
        <f t="shared" ref="G813:H813" si="126">G818+G823+G828</f>
        <v>0</v>
      </c>
      <c r="H813" s="37">
        <f t="shared" si="126"/>
        <v>0</v>
      </c>
      <c r="I813" s="37" t="s">
        <v>28</v>
      </c>
      <c r="J813" s="23"/>
    </row>
    <row r="814" spans="1:10" s="24" customFormat="1" ht="25.5" x14ac:dyDescent="0.25">
      <c r="A814" s="91"/>
      <c r="B814" s="91"/>
      <c r="C814" s="91"/>
      <c r="D814" s="91"/>
      <c r="E814" s="91"/>
      <c r="F814" s="36" t="s">
        <v>11</v>
      </c>
      <c r="G814" s="37">
        <f t="shared" ref="G814:H814" si="127">G819+G824+G829</f>
        <v>2</v>
      </c>
      <c r="H814" s="37">
        <f t="shared" si="127"/>
        <v>0</v>
      </c>
      <c r="I814" s="37">
        <f t="shared" si="123"/>
        <v>0</v>
      </c>
      <c r="J814" s="23"/>
    </row>
    <row r="815" spans="1:10" s="24" customFormat="1" ht="16.5" x14ac:dyDescent="0.25">
      <c r="A815" s="95" t="s">
        <v>26</v>
      </c>
      <c r="B815" s="88" t="s">
        <v>32</v>
      </c>
      <c r="C815" s="91" t="s">
        <v>257</v>
      </c>
      <c r="D815" s="91">
        <v>2021</v>
      </c>
      <c r="E815" s="91">
        <v>2021</v>
      </c>
      <c r="F815" s="36" t="s">
        <v>7</v>
      </c>
      <c r="G815" s="37">
        <f>G816+G817+G818+G819</f>
        <v>2</v>
      </c>
      <c r="H815" s="37">
        <f t="shared" ref="H815" si="128">H816+H817+H818+H819</f>
        <v>0</v>
      </c>
      <c r="I815" s="37">
        <f t="shared" si="123"/>
        <v>0</v>
      </c>
      <c r="J815" s="23"/>
    </row>
    <row r="816" spans="1:10" s="24" customFormat="1" ht="16.5" x14ac:dyDescent="0.25">
      <c r="A816" s="96"/>
      <c r="B816" s="89"/>
      <c r="C816" s="91"/>
      <c r="D816" s="91"/>
      <c r="E816" s="91"/>
      <c r="F816" s="36" t="s">
        <v>8</v>
      </c>
      <c r="G816" s="37">
        <v>0</v>
      </c>
      <c r="H816" s="37">
        <v>0</v>
      </c>
      <c r="I816" s="37" t="s">
        <v>28</v>
      </c>
      <c r="J816" s="23"/>
    </row>
    <row r="817" spans="1:10" s="24" customFormat="1" ht="25.5" x14ac:dyDescent="0.25">
      <c r="A817" s="96"/>
      <c r="B817" s="89"/>
      <c r="C817" s="91"/>
      <c r="D817" s="91"/>
      <c r="E817" s="91"/>
      <c r="F817" s="36" t="s">
        <v>9</v>
      </c>
      <c r="G817" s="37">
        <v>0</v>
      </c>
      <c r="H817" s="37">
        <v>0</v>
      </c>
      <c r="I817" s="37" t="s">
        <v>28</v>
      </c>
      <c r="J817" s="23"/>
    </row>
    <row r="818" spans="1:10" s="24" customFormat="1" ht="16.5" x14ac:dyDescent="0.25">
      <c r="A818" s="96"/>
      <c r="B818" s="89"/>
      <c r="C818" s="91"/>
      <c r="D818" s="91"/>
      <c r="E818" s="91"/>
      <c r="F818" s="36" t="s">
        <v>10</v>
      </c>
      <c r="G818" s="37">
        <v>0</v>
      </c>
      <c r="H818" s="37">
        <v>0</v>
      </c>
      <c r="I818" s="37" t="s">
        <v>28</v>
      </c>
      <c r="J818" s="23"/>
    </row>
    <row r="819" spans="1:10" s="24" customFormat="1" ht="25.5" customHeight="1" x14ac:dyDescent="0.25">
      <c r="A819" s="97"/>
      <c r="B819" s="90"/>
      <c r="C819" s="91"/>
      <c r="D819" s="91"/>
      <c r="E819" s="91"/>
      <c r="F819" s="36" t="s">
        <v>11</v>
      </c>
      <c r="G819" s="37">
        <v>2</v>
      </c>
      <c r="H819" s="37">
        <v>0</v>
      </c>
      <c r="I819" s="37">
        <f t="shared" si="123"/>
        <v>0</v>
      </c>
      <c r="J819" s="27"/>
    </row>
    <row r="820" spans="1:10" s="24" customFormat="1" ht="16.5" customHeight="1" x14ac:dyDescent="0.25">
      <c r="A820" s="95" t="s">
        <v>33</v>
      </c>
      <c r="B820" s="88" t="s">
        <v>256</v>
      </c>
      <c r="C820" s="91" t="s">
        <v>257</v>
      </c>
      <c r="D820" s="91">
        <v>2021</v>
      </c>
      <c r="E820" s="91">
        <v>2021</v>
      </c>
      <c r="F820" s="36" t="s">
        <v>7</v>
      </c>
      <c r="G820" s="37">
        <f>G821+G822+G823+G824</f>
        <v>0</v>
      </c>
      <c r="H820" s="37">
        <f t="shared" ref="H820" si="129">H821+H822+H823+H824</f>
        <v>0</v>
      </c>
      <c r="I820" s="37" t="s">
        <v>28</v>
      </c>
      <c r="J820" s="23"/>
    </row>
    <row r="821" spans="1:10" s="24" customFormat="1" ht="16.5" x14ac:dyDescent="0.25">
      <c r="A821" s="96"/>
      <c r="B821" s="89"/>
      <c r="C821" s="91"/>
      <c r="D821" s="91"/>
      <c r="E821" s="91"/>
      <c r="F821" s="36" t="s">
        <v>8</v>
      </c>
      <c r="G821" s="37">
        <v>0</v>
      </c>
      <c r="H821" s="37">
        <v>0</v>
      </c>
      <c r="I821" s="37" t="s">
        <v>28</v>
      </c>
      <c r="J821" s="23"/>
    </row>
    <row r="822" spans="1:10" s="24" customFormat="1" ht="25.5" x14ac:dyDescent="0.25">
      <c r="A822" s="96"/>
      <c r="B822" s="89"/>
      <c r="C822" s="91"/>
      <c r="D822" s="91"/>
      <c r="E822" s="91"/>
      <c r="F822" s="36" t="s">
        <v>9</v>
      </c>
      <c r="G822" s="37">
        <v>0</v>
      </c>
      <c r="H822" s="37">
        <v>0</v>
      </c>
      <c r="I822" s="37" t="s">
        <v>28</v>
      </c>
      <c r="J822" s="23"/>
    </row>
    <row r="823" spans="1:10" s="24" customFormat="1" ht="16.5" x14ac:dyDescent="0.25">
      <c r="A823" s="96"/>
      <c r="B823" s="89"/>
      <c r="C823" s="91"/>
      <c r="D823" s="91"/>
      <c r="E823" s="91"/>
      <c r="F823" s="36" t="s">
        <v>10</v>
      </c>
      <c r="G823" s="37">
        <v>0</v>
      </c>
      <c r="H823" s="37">
        <v>0</v>
      </c>
      <c r="I823" s="37" t="s">
        <v>28</v>
      </c>
      <c r="J823" s="23"/>
    </row>
    <row r="824" spans="1:10" s="24" customFormat="1" ht="25.5" customHeight="1" x14ac:dyDescent="0.25">
      <c r="A824" s="97"/>
      <c r="B824" s="90"/>
      <c r="C824" s="91"/>
      <c r="D824" s="91"/>
      <c r="E824" s="91"/>
      <c r="F824" s="36" t="s">
        <v>11</v>
      </c>
      <c r="G824" s="37">
        <v>0</v>
      </c>
      <c r="H824" s="37">
        <v>0</v>
      </c>
      <c r="I824" s="37" t="s">
        <v>28</v>
      </c>
      <c r="J824" s="27"/>
    </row>
    <row r="825" spans="1:10" s="24" customFormat="1" ht="16.5" customHeight="1" x14ac:dyDescent="0.25">
      <c r="A825" s="95" t="s">
        <v>34</v>
      </c>
      <c r="B825" s="88" t="s">
        <v>35</v>
      </c>
      <c r="C825" s="91" t="s">
        <v>257</v>
      </c>
      <c r="D825" s="91">
        <v>2021</v>
      </c>
      <c r="E825" s="91">
        <v>2021</v>
      </c>
      <c r="F825" s="36" t="s">
        <v>7</v>
      </c>
      <c r="G825" s="37">
        <f>G826+G827+G828+G829</f>
        <v>0</v>
      </c>
      <c r="H825" s="37">
        <f t="shared" ref="H825" si="130">H826+H827+H828+H829</f>
        <v>0</v>
      </c>
      <c r="I825" s="37" t="s">
        <v>28</v>
      </c>
      <c r="J825" s="23"/>
    </row>
    <row r="826" spans="1:10" s="24" customFormat="1" ht="16.5" x14ac:dyDescent="0.25">
      <c r="A826" s="96"/>
      <c r="B826" s="89"/>
      <c r="C826" s="91"/>
      <c r="D826" s="91"/>
      <c r="E826" s="91"/>
      <c r="F826" s="36" t="s">
        <v>8</v>
      </c>
      <c r="G826" s="37">
        <v>0</v>
      </c>
      <c r="H826" s="37">
        <v>0</v>
      </c>
      <c r="I826" s="37" t="s">
        <v>28</v>
      </c>
      <c r="J826" s="23"/>
    </row>
    <row r="827" spans="1:10" s="24" customFormat="1" ht="25.5" x14ac:dyDescent="0.25">
      <c r="A827" s="96"/>
      <c r="B827" s="89"/>
      <c r="C827" s="91"/>
      <c r="D827" s="91"/>
      <c r="E827" s="91"/>
      <c r="F827" s="36" t="s">
        <v>9</v>
      </c>
      <c r="G827" s="37">
        <v>0</v>
      </c>
      <c r="H827" s="37">
        <v>0</v>
      </c>
      <c r="I827" s="37" t="s">
        <v>28</v>
      </c>
      <c r="J827" s="23"/>
    </row>
    <row r="828" spans="1:10" s="24" customFormat="1" ht="16.5" x14ac:dyDescent="0.25">
      <c r="A828" s="96"/>
      <c r="B828" s="89"/>
      <c r="C828" s="91"/>
      <c r="D828" s="91"/>
      <c r="E828" s="91"/>
      <c r="F828" s="36" t="s">
        <v>10</v>
      </c>
      <c r="G828" s="37">
        <v>0</v>
      </c>
      <c r="H828" s="37">
        <v>0</v>
      </c>
      <c r="I828" s="37" t="s">
        <v>28</v>
      </c>
      <c r="J828" s="23"/>
    </row>
    <row r="829" spans="1:10" s="24" customFormat="1" ht="25.5" customHeight="1" x14ac:dyDescent="0.25">
      <c r="A829" s="97"/>
      <c r="B829" s="90"/>
      <c r="C829" s="91"/>
      <c r="D829" s="91"/>
      <c r="E829" s="91"/>
      <c r="F829" s="36" t="s">
        <v>11</v>
      </c>
      <c r="G829" s="37">
        <v>0</v>
      </c>
      <c r="H829" s="37">
        <v>0</v>
      </c>
      <c r="I829" s="37" t="s">
        <v>28</v>
      </c>
      <c r="J829" s="27"/>
    </row>
    <row r="830" spans="1:10" s="24" customFormat="1" ht="16.5" x14ac:dyDescent="0.25">
      <c r="A830" s="91">
        <v>2</v>
      </c>
      <c r="B830" s="91" t="s">
        <v>36</v>
      </c>
      <c r="C830" s="91"/>
      <c r="D830" s="91"/>
      <c r="E830" s="91"/>
      <c r="F830" s="36" t="s">
        <v>7</v>
      </c>
      <c r="G830" s="37">
        <f>G831+G832+G833+G834</f>
        <v>0</v>
      </c>
      <c r="H830" s="37">
        <f>H831+H832+H833+H834</f>
        <v>0</v>
      </c>
      <c r="I830" s="37" t="s">
        <v>28</v>
      </c>
      <c r="J830" s="23"/>
    </row>
    <row r="831" spans="1:10" s="24" customFormat="1" ht="16.5" x14ac:dyDescent="0.25">
      <c r="A831" s="91"/>
      <c r="B831" s="91"/>
      <c r="C831" s="91"/>
      <c r="D831" s="91"/>
      <c r="E831" s="91"/>
      <c r="F831" s="36" t="s">
        <v>8</v>
      </c>
      <c r="G831" s="37">
        <f>G836+G841+G846+G851</f>
        <v>0</v>
      </c>
      <c r="H831" s="37">
        <f>H836+H841+H846+H851</f>
        <v>0</v>
      </c>
      <c r="I831" s="37" t="s">
        <v>28</v>
      </c>
      <c r="J831" s="23"/>
    </row>
    <row r="832" spans="1:10" s="24" customFormat="1" ht="25.5" x14ac:dyDescent="0.25">
      <c r="A832" s="91"/>
      <c r="B832" s="91"/>
      <c r="C832" s="91"/>
      <c r="D832" s="91"/>
      <c r="E832" s="91"/>
      <c r="F832" s="36" t="s">
        <v>9</v>
      </c>
      <c r="G832" s="37">
        <f t="shared" ref="G832:H832" si="131">G837+G842+G847+G852</f>
        <v>0</v>
      </c>
      <c r="H832" s="37">
        <f t="shared" si="131"/>
        <v>0</v>
      </c>
      <c r="I832" s="37" t="s">
        <v>28</v>
      </c>
      <c r="J832" s="23"/>
    </row>
    <row r="833" spans="1:10" s="24" customFormat="1" ht="16.5" x14ac:dyDescent="0.25">
      <c r="A833" s="91"/>
      <c r="B833" s="91"/>
      <c r="C833" s="91"/>
      <c r="D833" s="91"/>
      <c r="E833" s="91"/>
      <c r="F833" s="36" t="s">
        <v>10</v>
      </c>
      <c r="G833" s="37">
        <f t="shared" ref="G833:H833" si="132">G838+G843+G848+G853</f>
        <v>0</v>
      </c>
      <c r="H833" s="37">
        <f t="shared" si="132"/>
        <v>0</v>
      </c>
      <c r="I833" s="37" t="s">
        <v>28</v>
      </c>
      <c r="J833" s="23"/>
    </row>
    <row r="834" spans="1:10" s="24" customFormat="1" ht="25.5" x14ac:dyDescent="0.25">
      <c r="A834" s="91"/>
      <c r="B834" s="91"/>
      <c r="C834" s="91"/>
      <c r="D834" s="91"/>
      <c r="E834" s="91"/>
      <c r="F834" s="36" t="s">
        <v>11</v>
      </c>
      <c r="G834" s="37">
        <f t="shared" ref="G834:H834" si="133">G839+G844+G849+G854</f>
        <v>0</v>
      </c>
      <c r="H834" s="37">
        <f t="shared" si="133"/>
        <v>0</v>
      </c>
      <c r="I834" s="37" t="s">
        <v>28</v>
      </c>
      <c r="J834" s="23"/>
    </row>
    <row r="835" spans="1:10" s="24" customFormat="1" ht="16.5" customHeight="1" x14ac:dyDescent="0.25">
      <c r="A835" s="95" t="s">
        <v>37</v>
      </c>
      <c r="B835" s="88" t="s">
        <v>38</v>
      </c>
      <c r="C835" s="91" t="s">
        <v>257</v>
      </c>
      <c r="D835" s="91">
        <v>2021</v>
      </c>
      <c r="E835" s="91">
        <v>2021</v>
      </c>
      <c r="F835" s="36" t="s">
        <v>7</v>
      </c>
      <c r="G835" s="37">
        <f>G836+G837+G838+G839</f>
        <v>0</v>
      </c>
      <c r="H835" s="37">
        <f t="shared" ref="H835" si="134">H836+H837+H838+H839</f>
        <v>0</v>
      </c>
      <c r="I835" s="37" t="s">
        <v>28</v>
      </c>
      <c r="J835" s="23"/>
    </row>
    <row r="836" spans="1:10" s="24" customFormat="1" ht="16.5" x14ac:dyDescent="0.25">
      <c r="A836" s="96"/>
      <c r="B836" s="89"/>
      <c r="C836" s="91"/>
      <c r="D836" s="91"/>
      <c r="E836" s="91"/>
      <c r="F836" s="36" t="s">
        <v>8</v>
      </c>
      <c r="G836" s="37">
        <v>0</v>
      </c>
      <c r="H836" s="37">
        <v>0</v>
      </c>
      <c r="I836" s="37" t="s">
        <v>28</v>
      </c>
      <c r="J836" s="23"/>
    </row>
    <row r="837" spans="1:10" s="24" customFormat="1" ht="25.5" x14ac:dyDescent="0.25">
      <c r="A837" s="96"/>
      <c r="B837" s="89"/>
      <c r="C837" s="91"/>
      <c r="D837" s="91"/>
      <c r="E837" s="91"/>
      <c r="F837" s="36" t="s">
        <v>9</v>
      </c>
      <c r="G837" s="37">
        <v>0</v>
      </c>
      <c r="H837" s="37">
        <v>0</v>
      </c>
      <c r="I837" s="37" t="s">
        <v>28</v>
      </c>
      <c r="J837" s="23"/>
    </row>
    <row r="838" spans="1:10" s="24" customFormat="1" ht="16.5" x14ac:dyDescent="0.25">
      <c r="A838" s="96"/>
      <c r="B838" s="89"/>
      <c r="C838" s="91"/>
      <c r="D838" s="91"/>
      <c r="E838" s="91"/>
      <c r="F838" s="36" t="s">
        <v>10</v>
      </c>
      <c r="G838" s="37">
        <v>0</v>
      </c>
      <c r="H838" s="37">
        <v>0</v>
      </c>
      <c r="I838" s="37" t="s">
        <v>28</v>
      </c>
      <c r="J838" s="23"/>
    </row>
    <row r="839" spans="1:10" s="24" customFormat="1" ht="25.5" customHeight="1" x14ac:dyDescent="0.25">
      <c r="A839" s="97"/>
      <c r="B839" s="90"/>
      <c r="C839" s="91"/>
      <c r="D839" s="91"/>
      <c r="E839" s="91"/>
      <c r="F839" s="36" t="s">
        <v>11</v>
      </c>
      <c r="G839" s="37">
        <v>0</v>
      </c>
      <c r="H839" s="37">
        <v>0</v>
      </c>
      <c r="I839" s="37" t="s">
        <v>28</v>
      </c>
      <c r="J839" s="27"/>
    </row>
    <row r="840" spans="1:10" s="24" customFormat="1" ht="16.5" customHeight="1" x14ac:dyDescent="0.25">
      <c r="A840" s="95" t="s">
        <v>39</v>
      </c>
      <c r="B840" s="88" t="s">
        <v>40</v>
      </c>
      <c r="C840" s="91" t="s">
        <v>257</v>
      </c>
      <c r="D840" s="91">
        <v>2021</v>
      </c>
      <c r="E840" s="91">
        <v>2021</v>
      </c>
      <c r="F840" s="36" t="s">
        <v>7</v>
      </c>
      <c r="G840" s="37">
        <f>G841+G842+G843+G844</f>
        <v>0</v>
      </c>
      <c r="H840" s="37">
        <f t="shared" ref="H840" si="135">H841+H842+H843+H844</f>
        <v>0</v>
      </c>
      <c r="I840" s="37" t="s">
        <v>28</v>
      </c>
      <c r="J840" s="23"/>
    </row>
    <row r="841" spans="1:10" s="24" customFormat="1" ht="16.5" x14ac:dyDescent="0.25">
      <c r="A841" s="96"/>
      <c r="B841" s="89"/>
      <c r="C841" s="91"/>
      <c r="D841" s="91"/>
      <c r="E841" s="91"/>
      <c r="F841" s="36" t="s">
        <v>8</v>
      </c>
      <c r="G841" s="37">
        <v>0</v>
      </c>
      <c r="H841" s="37">
        <v>0</v>
      </c>
      <c r="I841" s="37" t="s">
        <v>28</v>
      </c>
      <c r="J841" s="23"/>
    </row>
    <row r="842" spans="1:10" s="24" customFormat="1" ht="25.5" x14ac:dyDescent="0.25">
      <c r="A842" s="96"/>
      <c r="B842" s="89"/>
      <c r="C842" s="91"/>
      <c r="D842" s="91"/>
      <c r="E842" s="91"/>
      <c r="F842" s="36" t="s">
        <v>9</v>
      </c>
      <c r="G842" s="37">
        <v>0</v>
      </c>
      <c r="H842" s="37">
        <v>0</v>
      </c>
      <c r="I842" s="37" t="s">
        <v>28</v>
      </c>
      <c r="J842" s="23"/>
    </row>
    <row r="843" spans="1:10" s="24" customFormat="1" ht="16.5" x14ac:dyDescent="0.25">
      <c r="A843" s="96"/>
      <c r="B843" s="89"/>
      <c r="C843" s="91"/>
      <c r="D843" s="91"/>
      <c r="E843" s="91"/>
      <c r="F843" s="36" t="s">
        <v>10</v>
      </c>
      <c r="G843" s="37">
        <v>0</v>
      </c>
      <c r="H843" s="37">
        <v>0</v>
      </c>
      <c r="I843" s="37" t="s">
        <v>28</v>
      </c>
      <c r="J843" s="23"/>
    </row>
    <row r="844" spans="1:10" s="24" customFormat="1" ht="25.5" customHeight="1" x14ac:dyDescent="0.25">
      <c r="A844" s="97"/>
      <c r="B844" s="90"/>
      <c r="C844" s="91"/>
      <c r="D844" s="91"/>
      <c r="E844" s="91"/>
      <c r="F844" s="36" t="s">
        <v>11</v>
      </c>
      <c r="G844" s="37">
        <v>0</v>
      </c>
      <c r="H844" s="37">
        <v>0</v>
      </c>
      <c r="I844" s="37" t="s">
        <v>28</v>
      </c>
      <c r="J844" s="27"/>
    </row>
    <row r="845" spans="1:10" s="24" customFormat="1" ht="16.5" customHeight="1" x14ac:dyDescent="0.25">
      <c r="A845" s="95" t="s">
        <v>41</v>
      </c>
      <c r="B845" s="88" t="s">
        <v>42</v>
      </c>
      <c r="C845" s="91" t="s">
        <v>257</v>
      </c>
      <c r="D845" s="91">
        <v>2021</v>
      </c>
      <c r="E845" s="91">
        <v>2021</v>
      </c>
      <c r="F845" s="36" t="s">
        <v>7</v>
      </c>
      <c r="G845" s="37">
        <f>G846+G847+G848+G849</f>
        <v>0</v>
      </c>
      <c r="H845" s="37">
        <f t="shared" ref="H845" si="136">H846+H847+H848+H849</f>
        <v>0</v>
      </c>
      <c r="I845" s="37" t="s">
        <v>28</v>
      </c>
      <c r="J845" s="23"/>
    </row>
    <row r="846" spans="1:10" s="24" customFormat="1" ht="16.5" x14ac:dyDescent="0.25">
      <c r="A846" s="96"/>
      <c r="B846" s="89"/>
      <c r="C846" s="91"/>
      <c r="D846" s="91"/>
      <c r="E846" s="91"/>
      <c r="F846" s="36" t="s">
        <v>8</v>
      </c>
      <c r="G846" s="37">
        <v>0</v>
      </c>
      <c r="H846" s="37">
        <v>0</v>
      </c>
      <c r="I846" s="37" t="s">
        <v>28</v>
      </c>
      <c r="J846" s="23"/>
    </row>
    <row r="847" spans="1:10" s="24" customFormat="1" ht="25.5" x14ac:dyDescent="0.25">
      <c r="A847" s="96"/>
      <c r="B847" s="89"/>
      <c r="C847" s="91"/>
      <c r="D847" s="91"/>
      <c r="E847" s="91"/>
      <c r="F847" s="36" t="s">
        <v>9</v>
      </c>
      <c r="G847" s="37">
        <v>0</v>
      </c>
      <c r="H847" s="37">
        <v>0</v>
      </c>
      <c r="I847" s="37" t="s">
        <v>28</v>
      </c>
      <c r="J847" s="23"/>
    </row>
    <row r="848" spans="1:10" s="24" customFormat="1" ht="16.5" x14ac:dyDescent="0.25">
      <c r="A848" s="96"/>
      <c r="B848" s="89"/>
      <c r="C848" s="91"/>
      <c r="D848" s="91"/>
      <c r="E848" s="91"/>
      <c r="F848" s="36" t="s">
        <v>10</v>
      </c>
      <c r="G848" s="37">
        <v>0</v>
      </c>
      <c r="H848" s="37">
        <v>0</v>
      </c>
      <c r="I848" s="37" t="s">
        <v>28</v>
      </c>
      <c r="J848" s="23"/>
    </row>
    <row r="849" spans="1:10" s="24" customFormat="1" ht="25.5" customHeight="1" x14ac:dyDescent="0.25">
      <c r="A849" s="97"/>
      <c r="B849" s="90"/>
      <c r="C849" s="91"/>
      <c r="D849" s="91"/>
      <c r="E849" s="91"/>
      <c r="F849" s="36" t="s">
        <v>11</v>
      </c>
      <c r="G849" s="37">
        <v>0</v>
      </c>
      <c r="H849" s="37">
        <v>0</v>
      </c>
      <c r="I849" s="37" t="s">
        <v>28</v>
      </c>
      <c r="J849" s="27"/>
    </row>
    <row r="850" spans="1:10" s="24" customFormat="1" ht="16.5" customHeight="1" x14ac:dyDescent="0.25">
      <c r="A850" s="95" t="s">
        <v>43</v>
      </c>
      <c r="B850" s="88" t="s">
        <v>44</v>
      </c>
      <c r="C850" s="91" t="s">
        <v>257</v>
      </c>
      <c r="D850" s="91">
        <v>2021</v>
      </c>
      <c r="E850" s="91">
        <v>2021</v>
      </c>
      <c r="F850" s="36" t="s">
        <v>7</v>
      </c>
      <c r="G850" s="37">
        <f>G851+G852+G853+G854</f>
        <v>0</v>
      </c>
      <c r="H850" s="37">
        <f t="shared" ref="H850" si="137">H851+H852+H853+H854</f>
        <v>0</v>
      </c>
      <c r="I850" s="37" t="s">
        <v>28</v>
      </c>
      <c r="J850" s="23"/>
    </row>
    <row r="851" spans="1:10" s="24" customFormat="1" ht="16.5" x14ac:dyDescent="0.25">
      <c r="A851" s="96"/>
      <c r="B851" s="89"/>
      <c r="C851" s="91"/>
      <c r="D851" s="91"/>
      <c r="E851" s="91"/>
      <c r="F851" s="36" t="s">
        <v>8</v>
      </c>
      <c r="G851" s="37">
        <v>0</v>
      </c>
      <c r="H851" s="37">
        <v>0</v>
      </c>
      <c r="I851" s="37" t="s">
        <v>28</v>
      </c>
      <c r="J851" s="23"/>
    </row>
    <row r="852" spans="1:10" s="24" customFormat="1" ht="25.5" x14ac:dyDescent="0.25">
      <c r="A852" s="96"/>
      <c r="B852" s="89"/>
      <c r="C852" s="91"/>
      <c r="D852" s="91"/>
      <c r="E852" s="91"/>
      <c r="F852" s="36" t="s">
        <v>9</v>
      </c>
      <c r="G852" s="37">
        <v>0</v>
      </c>
      <c r="H852" s="37">
        <v>0</v>
      </c>
      <c r="I852" s="37" t="s">
        <v>28</v>
      </c>
      <c r="J852" s="23"/>
    </row>
    <row r="853" spans="1:10" s="24" customFormat="1" ht="16.5" x14ac:dyDescent="0.25">
      <c r="A853" s="96"/>
      <c r="B853" s="89"/>
      <c r="C853" s="91"/>
      <c r="D853" s="91"/>
      <c r="E853" s="91"/>
      <c r="F853" s="36" t="s">
        <v>10</v>
      </c>
      <c r="G853" s="37">
        <v>0</v>
      </c>
      <c r="H853" s="37">
        <v>0</v>
      </c>
      <c r="I853" s="37" t="s">
        <v>28</v>
      </c>
      <c r="J853" s="23"/>
    </row>
    <row r="854" spans="1:10" s="24" customFormat="1" ht="25.5" customHeight="1" x14ac:dyDescent="0.25">
      <c r="A854" s="97"/>
      <c r="B854" s="90"/>
      <c r="C854" s="91"/>
      <c r="D854" s="91"/>
      <c r="E854" s="91"/>
      <c r="F854" s="36" t="s">
        <v>11</v>
      </c>
      <c r="G854" s="37">
        <v>0</v>
      </c>
      <c r="H854" s="37">
        <v>0</v>
      </c>
      <c r="I854" s="37" t="s">
        <v>28</v>
      </c>
      <c r="J854" s="27"/>
    </row>
    <row r="855" spans="1:10" s="24" customFormat="1" ht="16.5" x14ac:dyDescent="0.25">
      <c r="A855" s="91">
        <v>3</v>
      </c>
      <c r="B855" s="91" t="s">
        <v>45</v>
      </c>
      <c r="C855" s="91"/>
      <c r="D855" s="91"/>
      <c r="E855" s="91"/>
      <c r="F855" s="36" t="s">
        <v>7</v>
      </c>
      <c r="G855" s="37">
        <f>G856+G857+G858+G859</f>
        <v>0</v>
      </c>
      <c r="H855" s="37">
        <f>H856+H857+H858+H859</f>
        <v>0</v>
      </c>
      <c r="I855" s="37" t="s">
        <v>28</v>
      </c>
      <c r="J855" s="23"/>
    </row>
    <row r="856" spans="1:10" s="24" customFormat="1" ht="16.5" x14ac:dyDescent="0.25">
      <c r="A856" s="91"/>
      <c r="B856" s="91"/>
      <c r="C856" s="91"/>
      <c r="D856" s="91"/>
      <c r="E856" s="91"/>
      <c r="F856" s="36" t="s">
        <v>8</v>
      </c>
      <c r="G856" s="37">
        <f>G861+G866+G871</f>
        <v>0</v>
      </c>
      <c r="H856" s="37">
        <f>H861+H866+H871</f>
        <v>0</v>
      </c>
      <c r="I856" s="37" t="s">
        <v>28</v>
      </c>
      <c r="J856" s="23"/>
    </row>
    <row r="857" spans="1:10" s="24" customFormat="1" ht="25.5" x14ac:dyDescent="0.25">
      <c r="A857" s="91"/>
      <c r="B857" s="91"/>
      <c r="C857" s="91"/>
      <c r="D857" s="91"/>
      <c r="E857" s="91"/>
      <c r="F857" s="36" t="s">
        <v>9</v>
      </c>
      <c r="G857" s="37">
        <f t="shared" ref="G857:H857" si="138">G862+G867+G872</f>
        <v>0</v>
      </c>
      <c r="H857" s="37">
        <f t="shared" si="138"/>
        <v>0</v>
      </c>
      <c r="I857" s="37" t="s">
        <v>28</v>
      </c>
      <c r="J857" s="23"/>
    </row>
    <row r="858" spans="1:10" s="24" customFormat="1" ht="16.5" x14ac:dyDescent="0.25">
      <c r="A858" s="91"/>
      <c r="B858" s="91"/>
      <c r="C858" s="91"/>
      <c r="D858" s="91"/>
      <c r="E858" s="91"/>
      <c r="F858" s="36" t="s">
        <v>10</v>
      </c>
      <c r="G858" s="37">
        <f t="shared" ref="G858:H858" si="139">G863+G868+G873</f>
        <v>0</v>
      </c>
      <c r="H858" s="37">
        <f t="shared" si="139"/>
        <v>0</v>
      </c>
      <c r="I858" s="37" t="s">
        <v>28</v>
      </c>
      <c r="J858" s="23"/>
    </row>
    <row r="859" spans="1:10" s="24" customFormat="1" ht="25.5" x14ac:dyDescent="0.25">
      <c r="A859" s="91"/>
      <c r="B859" s="91"/>
      <c r="C859" s="91"/>
      <c r="D859" s="91"/>
      <c r="E859" s="91"/>
      <c r="F859" s="36" t="s">
        <v>11</v>
      </c>
      <c r="G859" s="37">
        <f t="shared" ref="G859:H859" si="140">G864+G869+G874</f>
        <v>0</v>
      </c>
      <c r="H859" s="37">
        <f t="shared" si="140"/>
        <v>0</v>
      </c>
      <c r="I859" s="37" t="s">
        <v>28</v>
      </c>
      <c r="J859" s="23"/>
    </row>
    <row r="860" spans="1:10" s="24" customFormat="1" ht="16.5" customHeight="1" x14ac:dyDescent="0.25">
      <c r="A860" s="95" t="s">
        <v>46</v>
      </c>
      <c r="B860" s="88" t="s">
        <v>47</v>
      </c>
      <c r="C860" s="91" t="s">
        <v>257</v>
      </c>
      <c r="D860" s="91">
        <v>2021</v>
      </c>
      <c r="E860" s="91">
        <v>2021</v>
      </c>
      <c r="F860" s="36" t="s">
        <v>7</v>
      </c>
      <c r="G860" s="37">
        <f>G861+G862+G863+G864</f>
        <v>0</v>
      </c>
      <c r="H860" s="37">
        <f t="shared" ref="H860" si="141">H861+H862+H863+H864</f>
        <v>0</v>
      </c>
      <c r="I860" s="37" t="s">
        <v>28</v>
      </c>
      <c r="J860" s="23"/>
    </row>
    <row r="861" spans="1:10" s="24" customFormat="1" ht="16.5" x14ac:dyDescent="0.25">
      <c r="A861" s="96"/>
      <c r="B861" s="89"/>
      <c r="C861" s="91"/>
      <c r="D861" s="91"/>
      <c r="E861" s="91"/>
      <c r="F861" s="36" t="s">
        <v>8</v>
      </c>
      <c r="G861" s="37">
        <v>0</v>
      </c>
      <c r="H861" s="37">
        <v>0</v>
      </c>
      <c r="I861" s="37" t="s">
        <v>28</v>
      </c>
      <c r="J861" s="23"/>
    </row>
    <row r="862" spans="1:10" s="24" customFormat="1" ht="25.5" x14ac:dyDescent="0.25">
      <c r="A862" s="96"/>
      <c r="B862" s="89"/>
      <c r="C862" s="91"/>
      <c r="D862" s="91"/>
      <c r="E862" s="91"/>
      <c r="F862" s="36" t="s">
        <v>9</v>
      </c>
      <c r="G862" s="37">
        <v>0</v>
      </c>
      <c r="H862" s="37">
        <v>0</v>
      </c>
      <c r="I862" s="37" t="s">
        <v>28</v>
      </c>
      <c r="J862" s="23"/>
    </row>
    <row r="863" spans="1:10" s="24" customFormat="1" ht="16.5" x14ac:dyDescent="0.25">
      <c r="A863" s="96"/>
      <c r="B863" s="89"/>
      <c r="C863" s="91"/>
      <c r="D863" s="91"/>
      <c r="E863" s="91"/>
      <c r="F863" s="36" t="s">
        <v>10</v>
      </c>
      <c r="G863" s="37">
        <v>0</v>
      </c>
      <c r="H863" s="37">
        <v>0</v>
      </c>
      <c r="I863" s="37" t="s">
        <v>28</v>
      </c>
      <c r="J863" s="23"/>
    </row>
    <row r="864" spans="1:10" s="24" customFormat="1" ht="25.5" customHeight="1" x14ac:dyDescent="0.25">
      <c r="A864" s="97"/>
      <c r="B864" s="90"/>
      <c r="C864" s="91"/>
      <c r="D864" s="91"/>
      <c r="E864" s="91"/>
      <c r="F864" s="36" t="s">
        <v>11</v>
      </c>
      <c r="G864" s="37">
        <v>0</v>
      </c>
      <c r="H864" s="37">
        <v>0</v>
      </c>
      <c r="I864" s="37" t="s">
        <v>28</v>
      </c>
      <c r="J864" s="27"/>
    </row>
    <row r="865" spans="1:10" s="24" customFormat="1" ht="16.5" customHeight="1" x14ac:dyDescent="0.25">
      <c r="A865" s="95" t="s">
        <v>48</v>
      </c>
      <c r="B865" s="88" t="s">
        <v>49</v>
      </c>
      <c r="C865" s="91" t="s">
        <v>257</v>
      </c>
      <c r="D865" s="91">
        <v>2021</v>
      </c>
      <c r="E865" s="91">
        <v>2021</v>
      </c>
      <c r="F865" s="36" t="s">
        <v>7</v>
      </c>
      <c r="G865" s="37">
        <f>G866+G867+G868+G869</f>
        <v>0</v>
      </c>
      <c r="H865" s="37">
        <f t="shared" ref="H865" si="142">H866+H867+H868+H869</f>
        <v>0</v>
      </c>
      <c r="I865" s="37" t="s">
        <v>28</v>
      </c>
      <c r="J865" s="23"/>
    </row>
    <row r="866" spans="1:10" s="24" customFormat="1" ht="16.5" x14ac:dyDescent="0.25">
      <c r="A866" s="96"/>
      <c r="B866" s="89"/>
      <c r="C866" s="91"/>
      <c r="D866" s="91"/>
      <c r="E866" s="91"/>
      <c r="F866" s="36" t="s">
        <v>8</v>
      </c>
      <c r="G866" s="37">
        <v>0</v>
      </c>
      <c r="H866" s="37">
        <v>0</v>
      </c>
      <c r="I866" s="37" t="s">
        <v>28</v>
      </c>
      <c r="J866" s="23"/>
    </row>
    <row r="867" spans="1:10" s="24" customFormat="1" ht="25.5" x14ac:dyDescent="0.25">
      <c r="A867" s="96"/>
      <c r="B867" s="89"/>
      <c r="C867" s="91"/>
      <c r="D867" s="91"/>
      <c r="E867" s="91"/>
      <c r="F867" s="36" t="s">
        <v>9</v>
      </c>
      <c r="G867" s="37">
        <v>0</v>
      </c>
      <c r="H867" s="37">
        <v>0</v>
      </c>
      <c r="I867" s="37" t="s">
        <v>28</v>
      </c>
      <c r="J867" s="23"/>
    </row>
    <row r="868" spans="1:10" s="24" customFormat="1" ht="16.5" x14ac:dyDescent="0.25">
      <c r="A868" s="96"/>
      <c r="B868" s="89"/>
      <c r="C868" s="91"/>
      <c r="D868" s="91"/>
      <c r="E868" s="91"/>
      <c r="F868" s="36" t="s">
        <v>10</v>
      </c>
      <c r="G868" s="37">
        <v>0</v>
      </c>
      <c r="H868" s="37">
        <v>0</v>
      </c>
      <c r="I868" s="37" t="s">
        <v>28</v>
      </c>
      <c r="J868" s="23"/>
    </row>
    <row r="869" spans="1:10" s="24" customFormat="1" ht="25.5" customHeight="1" x14ac:dyDescent="0.25">
      <c r="A869" s="97"/>
      <c r="B869" s="90"/>
      <c r="C869" s="91"/>
      <c r="D869" s="91"/>
      <c r="E869" s="91"/>
      <c r="F869" s="36" t="s">
        <v>11</v>
      </c>
      <c r="G869" s="37">
        <v>0</v>
      </c>
      <c r="H869" s="37">
        <v>0</v>
      </c>
      <c r="I869" s="37" t="s">
        <v>28</v>
      </c>
      <c r="J869" s="27"/>
    </row>
    <row r="870" spans="1:10" s="24" customFormat="1" ht="16.5" customHeight="1" x14ac:dyDescent="0.25">
      <c r="A870" s="95" t="s">
        <v>182</v>
      </c>
      <c r="B870" s="88" t="s">
        <v>183</v>
      </c>
      <c r="C870" s="91" t="s">
        <v>257</v>
      </c>
      <c r="D870" s="91">
        <v>2021</v>
      </c>
      <c r="E870" s="91">
        <v>2021</v>
      </c>
      <c r="F870" s="36" t="s">
        <v>7</v>
      </c>
      <c r="G870" s="37">
        <f>G871+G872+G873+G874</f>
        <v>0</v>
      </c>
      <c r="H870" s="37">
        <f t="shared" ref="H870" si="143">H871+H872+H873+H874</f>
        <v>0</v>
      </c>
      <c r="I870" s="37" t="s">
        <v>28</v>
      </c>
      <c r="J870" s="23"/>
    </row>
    <row r="871" spans="1:10" s="24" customFormat="1" ht="16.5" x14ac:dyDescent="0.25">
      <c r="A871" s="96"/>
      <c r="B871" s="89"/>
      <c r="C871" s="91"/>
      <c r="D871" s="91"/>
      <c r="E871" s="91"/>
      <c r="F871" s="36" t="s">
        <v>8</v>
      </c>
      <c r="G871" s="37">
        <v>0</v>
      </c>
      <c r="H871" s="37">
        <v>0</v>
      </c>
      <c r="I871" s="37" t="s">
        <v>28</v>
      </c>
      <c r="J871" s="23"/>
    </row>
    <row r="872" spans="1:10" s="24" customFormat="1" ht="25.5" x14ac:dyDescent="0.25">
      <c r="A872" s="96"/>
      <c r="B872" s="89"/>
      <c r="C872" s="91"/>
      <c r="D872" s="91"/>
      <c r="E872" s="91"/>
      <c r="F872" s="36" t="s">
        <v>9</v>
      </c>
      <c r="G872" s="37">
        <v>0</v>
      </c>
      <c r="H872" s="37">
        <v>0</v>
      </c>
      <c r="I872" s="37" t="s">
        <v>28</v>
      </c>
      <c r="J872" s="23"/>
    </row>
    <row r="873" spans="1:10" s="24" customFormat="1" ht="16.5" x14ac:dyDescent="0.25">
      <c r="A873" s="96"/>
      <c r="B873" s="89"/>
      <c r="C873" s="91"/>
      <c r="D873" s="91"/>
      <c r="E873" s="91"/>
      <c r="F873" s="36" t="s">
        <v>10</v>
      </c>
      <c r="G873" s="37">
        <v>0</v>
      </c>
      <c r="H873" s="37">
        <v>0</v>
      </c>
      <c r="I873" s="37" t="s">
        <v>28</v>
      </c>
      <c r="J873" s="23"/>
    </row>
    <row r="874" spans="1:10" s="24" customFormat="1" ht="25.5" customHeight="1" x14ac:dyDescent="0.25">
      <c r="A874" s="97"/>
      <c r="B874" s="90"/>
      <c r="C874" s="91"/>
      <c r="D874" s="91"/>
      <c r="E874" s="91"/>
      <c r="F874" s="36" t="s">
        <v>11</v>
      </c>
      <c r="G874" s="37">
        <v>0</v>
      </c>
      <c r="H874" s="37">
        <v>0</v>
      </c>
      <c r="I874" s="37" t="s">
        <v>28</v>
      </c>
      <c r="J874" s="27"/>
    </row>
    <row r="875" spans="1:10" s="24" customFormat="1" ht="16.5" x14ac:dyDescent="0.25">
      <c r="A875" s="91">
        <v>4</v>
      </c>
      <c r="B875" s="91" t="s">
        <v>50</v>
      </c>
      <c r="C875" s="91"/>
      <c r="D875" s="91"/>
      <c r="E875" s="91"/>
      <c r="F875" s="36" t="s">
        <v>7</v>
      </c>
      <c r="G875" s="37">
        <f>G876+G877+G878+G879</f>
        <v>831.3</v>
      </c>
      <c r="H875" s="37">
        <f>H876+H877+H878+H879</f>
        <v>401.8</v>
      </c>
      <c r="I875" s="37">
        <f t="shared" ref="I875:I884" si="144">H875/G875*100</f>
        <v>48.333934800914236</v>
      </c>
      <c r="J875" s="23"/>
    </row>
    <row r="876" spans="1:10" s="24" customFormat="1" ht="16.5" x14ac:dyDescent="0.25">
      <c r="A876" s="91"/>
      <c r="B876" s="91"/>
      <c r="C876" s="91"/>
      <c r="D876" s="91"/>
      <c r="E876" s="91"/>
      <c r="F876" s="36" t="s">
        <v>8</v>
      </c>
      <c r="G876" s="37">
        <f>G881+G886+G891+G896+G901</f>
        <v>0</v>
      </c>
      <c r="H876" s="37">
        <f>H881+H886+H891+H896+H901</f>
        <v>0</v>
      </c>
      <c r="I876" s="37" t="s">
        <v>28</v>
      </c>
      <c r="J876" s="23"/>
    </row>
    <row r="877" spans="1:10" s="24" customFormat="1" ht="25.5" x14ac:dyDescent="0.25">
      <c r="A877" s="91"/>
      <c r="B877" s="91"/>
      <c r="C877" s="91"/>
      <c r="D877" s="91"/>
      <c r="E877" s="91"/>
      <c r="F877" s="36" t="s">
        <v>9</v>
      </c>
      <c r="G877" s="37">
        <f t="shared" ref="G877:H877" si="145">G882+G887+G892+G897+G902</f>
        <v>821.3</v>
      </c>
      <c r="H877" s="37">
        <f t="shared" si="145"/>
        <v>391.8</v>
      </c>
      <c r="I877" s="37">
        <f t="shared" si="144"/>
        <v>47.704858151710702</v>
      </c>
      <c r="J877" s="23"/>
    </row>
    <row r="878" spans="1:10" s="24" customFormat="1" ht="16.5" x14ac:dyDescent="0.25">
      <c r="A878" s="91"/>
      <c r="B878" s="91"/>
      <c r="C878" s="91"/>
      <c r="D878" s="91"/>
      <c r="E878" s="91"/>
      <c r="F878" s="36" t="s">
        <v>10</v>
      </c>
      <c r="G878" s="37">
        <f t="shared" ref="G878:H878" si="146">G883+G888+G893+G898+G903</f>
        <v>0</v>
      </c>
      <c r="H878" s="37">
        <f t="shared" si="146"/>
        <v>0</v>
      </c>
      <c r="I878" s="37" t="s">
        <v>28</v>
      </c>
      <c r="J878" s="23"/>
    </row>
    <row r="879" spans="1:10" s="24" customFormat="1" ht="25.5" x14ac:dyDescent="0.25">
      <c r="A879" s="91"/>
      <c r="B879" s="91"/>
      <c r="C879" s="91"/>
      <c r="D879" s="91"/>
      <c r="E879" s="91"/>
      <c r="F879" s="36" t="s">
        <v>11</v>
      </c>
      <c r="G879" s="37">
        <f t="shared" ref="G879:H879" si="147">G884+G889+G894+G899+G904</f>
        <v>10</v>
      </c>
      <c r="H879" s="37">
        <f t="shared" si="147"/>
        <v>10</v>
      </c>
      <c r="I879" s="37">
        <f t="shared" si="144"/>
        <v>100</v>
      </c>
      <c r="J879" s="23"/>
    </row>
    <row r="880" spans="1:10" s="24" customFormat="1" ht="16.5" customHeight="1" x14ac:dyDescent="0.25">
      <c r="A880" s="95" t="s">
        <v>51</v>
      </c>
      <c r="B880" s="88" t="s">
        <v>52</v>
      </c>
      <c r="C880" s="91" t="s">
        <v>257</v>
      </c>
      <c r="D880" s="91">
        <v>2021</v>
      </c>
      <c r="E880" s="91">
        <v>2021</v>
      </c>
      <c r="F880" s="36" t="s">
        <v>7</v>
      </c>
      <c r="G880" s="37">
        <f>G881+G882+G883+G884</f>
        <v>10</v>
      </c>
      <c r="H880" s="37">
        <f t="shared" ref="H880" si="148">H881+H882+H883+H884</f>
        <v>10</v>
      </c>
      <c r="I880" s="37">
        <f t="shared" si="144"/>
        <v>100</v>
      </c>
      <c r="J880" s="23"/>
    </row>
    <row r="881" spans="1:10" s="24" customFormat="1" ht="16.5" x14ac:dyDescent="0.25">
      <c r="A881" s="96"/>
      <c r="B881" s="89"/>
      <c r="C881" s="91"/>
      <c r="D881" s="91"/>
      <c r="E881" s="91"/>
      <c r="F881" s="36" t="s">
        <v>8</v>
      </c>
      <c r="G881" s="37">
        <v>0</v>
      </c>
      <c r="H881" s="37">
        <v>0</v>
      </c>
      <c r="I881" s="37" t="s">
        <v>28</v>
      </c>
      <c r="J881" s="23"/>
    </row>
    <row r="882" spans="1:10" s="24" customFormat="1" ht="25.5" x14ac:dyDescent="0.25">
      <c r="A882" s="96"/>
      <c r="B882" s="89"/>
      <c r="C882" s="91"/>
      <c r="D882" s="91"/>
      <c r="E882" s="91"/>
      <c r="F882" s="36" t="s">
        <v>9</v>
      </c>
      <c r="G882" s="37">
        <v>0</v>
      </c>
      <c r="H882" s="37">
        <v>0</v>
      </c>
      <c r="I882" s="37" t="s">
        <v>28</v>
      </c>
      <c r="J882" s="23"/>
    </row>
    <row r="883" spans="1:10" s="24" customFormat="1" ht="16.5" x14ac:dyDescent="0.25">
      <c r="A883" s="96"/>
      <c r="B883" s="89"/>
      <c r="C883" s="91"/>
      <c r="D883" s="91"/>
      <c r="E883" s="91"/>
      <c r="F883" s="36" t="s">
        <v>10</v>
      </c>
      <c r="G883" s="37">
        <v>0</v>
      </c>
      <c r="H883" s="37">
        <v>0</v>
      </c>
      <c r="I883" s="37" t="s">
        <v>28</v>
      </c>
      <c r="J883" s="23"/>
    </row>
    <row r="884" spans="1:10" s="24" customFormat="1" ht="25.5" customHeight="1" x14ac:dyDescent="0.25">
      <c r="A884" s="97"/>
      <c r="B884" s="90"/>
      <c r="C884" s="91"/>
      <c r="D884" s="91"/>
      <c r="E884" s="91"/>
      <c r="F884" s="36" t="s">
        <v>11</v>
      </c>
      <c r="G884" s="37">
        <v>10</v>
      </c>
      <c r="H884" s="37">
        <v>10</v>
      </c>
      <c r="I884" s="37">
        <f t="shared" si="144"/>
        <v>100</v>
      </c>
      <c r="J884" s="27"/>
    </row>
    <row r="885" spans="1:10" s="24" customFormat="1" ht="16.5" customHeight="1" x14ac:dyDescent="0.25">
      <c r="A885" s="95" t="s">
        <v>53</v>
      </c>
      <c r="B885" s="88" t="s">
        <v>54</v>
      </c>
      <c r="C885" s="91" t="s">
        <v>257</v>
      </c>
      <c r="D885" s="91">
        <v>2021</v>
      </c>
      <c r="E885" s="91">
        <v>2021</v>
      </c>
      <c r="F885" s="36" t="s">
        <v>7</v>
      </c>
      <c r="G885" s="37">
        <f>G886+G887+G888+G889</f>
        <v>0</v>
      </c>
      <c r="H885" s="37">
        <f t="shared" ref="H885" si="149">H886+H887+H888+H889</f>
        <v>0</v>
      </c>
      <c r="I885" s="37" t="s">
        <v>28</v>
      </c>
      <c r="J885" s="23"/>
    </row>
    <row r="886" spans="1:10" s="24" customFormat="1" ht="16.5" x14ac:dyDescent="0.25">
      <c r="A886" s="96"/>
      <c r="B886" s="89"/>
      <c r="C886" s="91"/>
      <c r="D886" s="91"/>
      <c r="E886" s="91"/>
      <c r="F886" s="36" t="s">
        <v>8</v>
      </c>
      <c r="G886" s="37">
        <v>0</v>
      </c>
      <c r="H886" s="37">
        <v>0</v>
      </c>
      <c r="I886" s="37" t="s">
        <v>28</v>
      </c>
      <c r="J886" s="23"/>
    </row>
    <row r="887" spans="1:10" s="24" customFormat="1" ht="25.5" x14ac:dyDescent="0.25">
      <c r="A887" s="96"/>
      <c r="B887" s="89"/>
      <c r="C887" s="91"/>
      <c r="D887" s="91"/>
      <c r="E887" s="91"/>
      <c r="F887" s="36" t="s">
        <v>9</v>
      </c>
      <c r="G887" s="37">
        <v>0</v>
      </c>
      <c r="H887" s="37">
        <v>0</v>
      </c>
      <c r="I887" s="37" t="s">
        <v>28</v>
      </c>
      <c r="J887" s="23"/>
    </row>
    <row r="888" spans="1:10" s="24" customFormat="1" ht="16.5" x14ac:dyDescent="0.25">
      <c r="A888" s="96"/>
      <c r="B888" s="89"/>
      <c r="C888" s="91"/>
      <c r="D888" s="91"/>
      <c r="E888" s="91"/>
      <c r="F888" s="36" t="s">
        <v>10</v>
      </c>
      <c r="G888" s="37">
        <v>0</v>
      </c>
      <c r="H888" s="37">
        <v>0</v>
      </c>
      <c r="I888" s="37" t="s">
        <v>28</v>
      </c>
      <c r="J888" s="23"/>
    </row>
    <row r="889" spans="1:10" s="24" customFormat="1" ht="25.5" customHeight="1" x14ac:dyDescent="0.25">
      <c r="A889" s="97"/>
      <c r="B889" s="90"/>
      <c r="C889" s="91"/>
      <c r="D889" s="91"/>
      <c r="E889" s="91"/>
      <c r="F889" s="36" t="s">
        <v>11</v>
      </c>
      <c r="G889" s="37">
        <v>0</v>
      </c>
      <c r="H889" s="37">
        <v>0</v>
      </c>
      <c r="I889" s="37" t="s">
        <v>28</v>
      </c>
      <c r="J889" s="27"/>
    </row>
    <row r="890" spans="1:10" s="24" customFormat="1" ht="16.5" customHeight="1" x14ac:dyDescent="0.25">
      <c r="A890" s="95" t="s">
        <v>253</v>
      </c>
      <c r="B890" s="88" t="s">
        <v>55</v>
      </c>
      <c r="C890" s="91" t="s">
        <v>257</v>
      </c>
      <c r="D890" s="91">
        <v>2021</v>
      </c>
      <c r="E890" s="91">
        <v>2021</v>
      </c>
      <c r="F890" s="36" t="s">
        <v>7</v>
      </c>
      <c r="G890" s="37">
        <f>G891+G892+G893+G894</f>
        <v>0</v>
      </c>
      <c r="H890" s="37">
        <f t="shared" ref="H890" si="150">H891+H892+H893+H894</f>
        <v>0</v>
      </c>
      <c r="I890" s="37" t="s">
        <v>28</v>
      </c>
      <c r="J890" s="23"/>
    </row>
    <row r="891" spans="1:10" s="24" customFormat="1" ht="16.5" x14ac:dyDescent="0.25">
      <c r="A891" s="96"/>
      <c r="B891" s="89"/>
      <c r="C891" s="91"/>
      <c r="D891" s="91"/>
      <c r="E891" s="91"/>
      <c r="F891" s="36" t="s">
        <v>8</v>
      </c>
      <c r="G891" s="37">
        <v>0</v>
      </c>
      <c r="H891" s="37">
        <v>0</v>
      </c>
      <c r="I891" s="37" t="s">
        <v>28</v>
      </c>
      <c r="J891" s="23"/>
    </row>
    <row r="892" spans="1:10" s="24" customFormat="1" ht="25.5" x14ac:dyDescent="0.25">
      <c r="A892" s="96"/>
      <c r="B892" s="89"/>
      <c r="C892" s="91"/>
      <c r="D892" s="91"/>
      <c r="E892" s="91"/>
      <c r="F892" s="36" t="s">
        <v>9</v>
      </c>
      <c r="G892" s="37">
        <v>0</v>
      </c>
      <c r="H892" s="37">
        <v>0</v>
      </c>
      <c r="I892" s="37" t="s">
        <v>28</v>
      </c>
      <c r="J892" s="23"/>
    </row>
    <row r="893" spans="1:10" s="24" customFormat="1" ht="16.5" x14ac:dyDescent="0.25">
      <c r="A893" s="96"/>
      <c r="B893" s="89"/>
      <c r="C893" s="91"/>
      <c r="D893" s="91"/>
      <c r="E893" s="91"/>
      <c r="F893" s="36" t="s">
        <v>10</v>
      </c>
      <c r="G893" s="37">
        <v>0</v>
      </c>
      <c r="H893" s="37">
        <v>0</v>
      </c>
      <c r="I893" s="37" t="s">
        <v>28</v>
      </c>
      <c r="J893" s="23"/>
    </row>
    <row r="894" spans="1:10" s="24" customFormat="1" ht="25.5" customHeight="1" x14ac:dyDescent="0.25">
      <c r="A894" s="97"/>
      <c r="B894" s="90"/>
      <c r="C894" s="91"/>
      <c r="D894" s="91"/>
      <c r="E894" s="91"/>
      <c r="F894" s="36" t="s">
        <v>11</v>
      </c>
      <c r="G894" s="37">
        <v>0</v>
      </c>
      <c r="H894" s="37">
        <v>0</v>
      </c>
      <c r="I894" s="37" t="s">
        <v>28</v>
      </c>
      <c r="J894" s="27"/>
    </row>
    <row r="895" spans="1:10" s="24" customFormat="1" ht="16.5" customHeight="1" x14ac:dyDescent="0.25">
      <c r="A895" s="95" t="s">
        <v>254</v>
      </c>
      <c r="B895" s="88" t="s">
        <v>56</v>
      </c>
      <c r="C895" s="91" t="s">
        <v>257</v>
      </c>
      <c r="D895" s="91">
        <v>2021</v>
      </c>
      <c r="E895" s="91">
        <v>2021</v>
      </c>
      <c r="F895" s="36" t="s">
        <v>7</v>
      </c>
      <c r="G895" s="37">
        <f>G896+G897+G898+G899</f>
        <v>0</v>
      </c>
      <c r="H895" s="37">
        <f t="shared" ref="H895" si="151">H896+H897+H898+H899</f>
        <v>0</v>
      </c>
      <c r="I895" s="37" t="s">
        <v>28</v>
      </c>
      <c r="J895" s="23"/>
    </row>
    <row r="896" spans="1:10" s="24" customFormat="1" ht="16.5" x14ac:dyDescent="0.25">
      <c r="A896" s="96"/>
      <c r="B896" s="89"/>
      <c r="C896" s="91"/>
      <c r="D896" s="91"/>
      <c r="E896" s="91"/>
      <c r="F896" s="36" t="s">
        <v>8</v>
      </c>
      <c r="G896" s="37">
        <v>0</v>
      </c>
      <c r="H896" s="37">
        <v>0</v>
      </c>
      <c r="I896" s="37" t="s">
        <v>28</v>
      </c>
      <c r="J896" s="23"/>
    </row>
    <row r="897" spans="1:10" s="24" customFormat="1" ht="25.5" x14ac:dyDescent="0.25">
      <c r="A897" s="96"/>
      <c r="B897" s="89"/>
      <c r="C897" s="91"/>
      <c r="D897" s="91"/>
      <c r="E897" s="91"/>
      <c r="F897" s="36" t="s">
        <v>9</v>
      </c>
      <c r="G897" s="37">
        <v>0</v>
      </c>
      <c r="H897" s="37">
        <v>0</v>
      </c>
      <c r="I897" s="37" t="s">
        <v>28</v>
      </c>
      <c r="J897" s="23"/>
    </row>
    <row r="898" spans="1:10" s="24" customFormat="1" ht="16.5" x14ac:dyDescent="0.25">
      <c r="A898" s="96"/>
      <c r="B898" s="89"/>
      <c r="C898" s="91"/>
      <c r="D898" s="91"/>
      <c r="E898" s="91"/>
      <c r="F898" s="36" t="s">
        <v>10</v>
      </c>
      <c r="G898" s="37">
        <v>0</v>
      </c>
      <c r="H898" s="37">
        <v>0</v>
      </c>
      <c r="I898" s="37" t="s">
        <v>28</v>
      </c>
      <c r="J898" s="23"/>
    </row>
    <row r="899" spans="1:10" s="24" customFormat="1" ht="25.5" customHeight="1" x14ac:dyDescent="0.25">
      <c r="A899" s="97"/>
      <c r="B899" s="90"/>
      <c r="C899" s="91"/>
      <c r="D899" s="91"/>
      <c r="E899" s="91"/>
      <c r="F899" s="36" t="s">
        <v>11</v>
      </c>
      <c r="G899" s="37">
        <v>0</v>
      </c>
      <c r="H899" s="37">
        <v>0</v>
      </c>
      <c r="I899" s="37" t="s">
        <v>28</v>
      </c>
      <c r="J899" s="27"/>
    </row>
    <row r="900" spans="1:10" s="24" customFormat="1" ht="16.5" customHeight="1" x14ac:dyDescent="0.25">
      <c r="A900" s="95" t="s">
        <v>255</v>
      </c>
      <c r="B900" s="88" t="s">
        <v>57</v>
      </c>
      <c r="C900" s="91" t="s">
        <v>257</v>
      </c>
      <c r="D900" s="91">
        <v>2021</v>
      </c>
      <c r="E900" s="91">
        <v>2021</v>
      </c>
      <c r="F900" s="36" t="s">
        <v>7</v>
      </c>
      <c r="G900" s="37">
        <f>G901+G902+G903+G904</f>
        <v>821.3</v>
      </c>
      <c r="H900" s="37">
        <f t="shared" ref="H900" si="152">H901+H902+H903+H904</f>
        <v>391.8</v>
      </c>
      <c r="I900" s="37">
        <f>H900/G900*100</f>
        <v>47.704858151710702</v>
      </c>
      <c r="J900" s="23"/>
    </row>
    <row r="901" spans="1:10" s="24" customFormat="1" ht="16.5" x14ac:dyDescent="0.25">
      <c r="A901" s="96"/>
      <c r="B901" s="89"/>
      <c r="C901" s="91"/>
      <c r="D901" s="91"/>
      <c r="E901" s="91"/>
      <c r="F901" s="36" t="s">
        <v>8</v>
      </c>
      <c r="G901" s="37">
        <v>0</v>
      </c>
      <c r="H901" s="37">
        <v>0</v>
      </c>
      <c r="I901" s="37" t="s">
        <v>28</v>
      </c>
      <c r="J901" s="23"/>
    </row>
    <row r="902" spans="1:10" s="24" customFormat="1" ht="25.5" x14ac:dyDescent="0.25">
      <c r="A902" s="96"/>
      <c r="B902" s="89"/>
      <c r="C902" s="91"/>
      <c r="D902" s="91"/>
      <c r="E902" s="91"/>
      <c r="F902" s="36" t="s">
        <v>9</v>
      </c>
      <c r="G902" s="37">
        <v>821.3</v>
      </c>
      <c r="H902" s="37">
        <v>391.8</v>
      </c>
      <c r="I902" s="37">
        <f t="shared" ref="I902" si="153">H902/G902*100</f>
        <v>47.704858151710702</v>
      </c>
      <c r="J902" s="23"/>
    </row>
    <row r="903" spans="1:10" s="24" customFormat="1" ht="16.5" x14ac:dyDescent="0.25">
      <c r="A903" s="96"/>
      <c r="B903" s="89"/>
      <c r="C903" s="91"/>
      <c r="D903" s="91"/>
      <c r="E903" s="91"/>
      <c r="F903" s="36" t="s">
        <v>10</v>
      </c>
      <c r="G903" s="37">
        <v>0</v>
      </c>
      <c r="H903" s="37">
        <v>0</v>
      </c>
      <c r="I903" s="37" t="s">
        <v>28</v>
      </c>
      <c r="J903" s="23"/>
    </row>
    <row r="904" spans="1:10" s="24" customFormat="1" ht="25.5" customHeight="1" x14ac:dyDescent="0.25">
      <c r="A904" s="97"/>
      <c r="B904" s="90"/>
      <c r="C904" s="91"/>
      <c r="D904" s="91"/>
      <c r="E904" s="91"/>
      <c r="F904" s="36" t="s">
        <v>11</v>
      </c>
      <c r="G904" s="37">
        <v>0</v>
      </c>
      <c r="H904" s="37">
        <v>0</v>
      </c>
      <c r="I904" s="37" t="s">
        <v>28</v>
      </c>
      <c r="J904" s="27"/>
    </row>
    <row r="905" spans="1:10" s="24" customFormat="1" ht="16.5" x14ac:dyDescent="0.25">
      <c r="A905" s="91">
        <v>5</v>
      </c>
      <c r="B905" s="91" t="s">
        <v>58</v>
      </c>
      <c r="C905" s="91"/>
      <c r="D905" s="91"/>
      <c r="E905" s="91"/>
      <c r="F905" s="36" t="s">
        <v>7</v>
      </c>
      <c r="G905" s="37">
        <f>G910</f>
        <v>0</v>
      </c>
      <c r="H905" s="37">
        <f>H910</f>
        <v>0</v>
      </c>
      <c r="I905" s="37" t="s">
        <v>28</v>
      </c>
      <c r="J905" s="23"/>
    </row>
    <row r="906" spans="1:10" s="24" customFormat="1" ht="16.5" x14ac:dyDescent="0.25">
      <c r="A906" s="91"/>
      <c r="B906" s="91"/>
      <c r="C906" s="91"/>
      <c r="D906" s="91"/>
      <c r="E906" s="91"/>
      <c r="F906" s="36" t="s">
        <v>8</v>
      </c>
      <c r="G906" s="37">
        <f t="shared" ref="G906:H906" si="154">G911</f>
        <v>0</v>
      </c>
      <c r="H906" s="37">
        <f t="shared" si="154"/>
        <v>0</v>
      </c>
      <c r="I906" s="37" t="s">
        <v>28</v>
      </c>
      <c r="J906" s="23"/>
    </row>
    <row r="907" spans="1:10" s="24" customFormat="1" ht="25.5" x14ac:dyDescent="0.25">
      <c r="A907" s="91"/>
      <c r="B907" s="91"/>
      <c r="C907" s="91"/>
      <c r="D907" s="91"/>
      <c r="E907" s="91"/>
      <c r="F907" s="36" t="s">
        <v>9</v>
      </c>
      <c r="G907" s="37">
        <f t="shared" ref="G907:H907" si="155">G912</f>
        <v>0</v>
      </c>
      <c r="H907" s="37">
        <f t="shared" si="155"/>
        <v>0</v>
      </c>
      <c r="I907" s="37" t="s">
        <v>28</v>
      </c>
      <c r="J907" s="23"/>
    </row>
    <row r="908" spans="1:10" s="24" customFormat="1" ht="16.5" x14ac:dyDescent="0.25">
      <c r="A908" s="91"/>
      <c r="B908" s="91"/>
      <c r="C908" s="91"/>
      <c r="D908" s="91"/>
      <c r="E908" s="91"/>
      <c r="F908" s="36" t="s">
        <v>10</v>
      </c>
      <c r="G908" s="37">
        <f t="shared" ref="G908:H908" si="156">G913</f>
        <v>0</v>
      </c>
      <c r="H908" s="37">
        <f t="shared" si="156"/>
        <v>0</v>
      </c>
      <c r="I908" s="37" t="s">
        <v>28</v>
      </c>
      <c r="J908" s="23"/>
    </row>
    <row r="909" spans="1:10" s="24" customFormat="1" ht="25.5" x14ac:dyDescent="0.25">
      <c r="A909" s="91"/>
      <c r="B909" s="91"/>
      <c r="C909" s="91"/>
      <c r="D909" s="91"/>
      <c r="E909" s="91"/>
      <c r="F909" s="36" t="s">
        <v>11</v>
      </c>
      <c r="G909" s="37">
        <f t="shared" ref="G909:H909" si="157">G914</f>
        <v>0</v>
      </c>
      <c r="H909" s="37">
        <f t="shared" si="157"/>
        <v>0</v>
      </c>
      <c r="I909" s="37" t="s">
        <v>28</v>
      </c>
      <c r="J909" s="23"/>
    </row>
    <row r="910" spans="1:10" s="24" customFormat="1" ht="16.5" customHeight="1" x14ac:dyDescent="0.25">
      <c r="A910" s="95" t="s">
        <v>59</v>
      </c>
      <c r="B910" s="88" t="s">
        <v>60</v>
      </c>
      <c r="C910" s="91" t="s">
        <v>257</v>
      </c>
      <c r="D910" s="91">
        <v>2021</v>
      </c>
      <c r="E910" s="91">
        <v>2021</v>
      </c>
      <c r="F910" s="36" t="s">
        <v>7</v>
      </c>
      <c r="G910" s="37">
        <f>G911+G912+G913+G914</f>
        <v>0</v>
      </c>
      <c r="H910" s="37">
        <f t="shared" ref="H910" si="158">H911+H912+H913+H914</f>
        <v>0</v>
      </c>
      <c r="I910" s="37" t="s">
        <v>28</v>
      </c>
      <c r="J910" s="23"/>
    </row>
    <row r="911" spans="1:10" s="24" customFormat="1" ht="16.5" x14ac:dyDescent="0.25">
      <c r="A911" s="96"/>
      <c r="B911" s="89"/>
      <c r="C911" s="91"/>
      <c r="D911" s="91"/>
      <c r="E911" s="91"/>
      <c r="F911" s="36" t="s">
        <v>8</v>
      </c>
      <c r="G911" s="37">
        <v>0</v>
      </c>
      <c r="H911" s="37">
        <v>0</v>
      </c>
      <c r="I911" s="37" t="s">
        <v>28</v>
      </c>
      <c r="J911" s="23"/>
    </row>
    <row r="912" spans="1:10" s="24" customFormat="1" ht="25.5" x14ac:dyDescent="0.25">
      <c r="A912" s="96"/>
      <c r="B912" s="89"/>
      <c r="C912" s="91"/>
      <c r="D912" s="91"/>
      <c r="E912" s="91"/>
      <c r="F912" s="36" t="s">
        <v>9</v>
      </c>
      <c r="G912" s="37">
        <v>0</v>
      </c>
      <c r="H912" s="37">
        <v>0</v>
      </c>
      <c r="I912" s="37" t="s">
        <v>28</v>
      </c>
      <c r="J912" s="23"/>
    </row>
    <row r="913" spans="1:11" s="24" customFormat="1" ht="16.5" x14ac:dyDescent="0.25">
      <c r="A913" s="96"/>
      <c r="B913" s="89"/>
      <c r="C913" s="91"/>
      <c r="D913" s="91"/>
      <c r="E913" s="91"/>
      <c r="F913" s="36" t="s">
        <v>10</v>
      </c>
      <c r="G913" s="37">
        <v>0</v>
      </c>
      <c r="H913" s="37">
        <v>0</v>
      </c>
      <c r="I913" s="37" t="s">
        <v>28</v>
      </c>
      <c r="J913" s="23"/>
    </row>
    <row r="914" spans="1:11" s="24" customFormat="1" ht="25.5" customHeight="1" x14ac:dyDescent="0.25">
      <c r="A914" s="97"/>
      <c r="B914" s="90"/>
      <c r="C914" s="91"/>
      <c r="D914" s="91"/>
      <c r="E914" s="91"/>
      <c r="F914" s="36" t="s">
        <v>11</v>
      </c>
      <c r="G914" s="37">
        <v>0</v>
      </c>
      <c r="H914" s="37">
        <v>0</v>
      </c>
      <c r="I914" s="37" t="s">
        <v>28</v>
      </c>
      <c r="J914" s="27"/>
    </row>
    <row r="915" spans="1:11" s="24" customFormat="1" ht="16.5" x14ac:dyDescent="0.25">
      <c r="A915" s="91">
        <v>6</v>
      </c>
      <c r="B915" s="91" t="s">
        <v>184</v>
      </c>
      <c r="C915" s="91"/>
      <c r="D915" s="91"/>
      <c r="E915" s="91"/>
      <c r="F915" s="36" t="s">
        <v>7</v>
      </c>
      <c r="G915" s="37">
        <f>G920</f>
        <v>895</v>
      </c>
      <c r="H915" s="37">
        <f>H920</f>
        <v>0</v>
      </c>
      <c r="I915" s="37" t="s">
        <v>28</v>
      </c>
      <c r="J915" s="23"/>
    </row>
    <row r="916" spans="1:11" s="24" customFormat="1" ht="16.5" x14ac:dyDescent="0.25">
      <c r="A916" s="91"/>
      <c r="B916" s="91"/>
      <c r="C916" s="91"/>
      <c r="D916" s="91"/>
      <c r="E916" s="91"/>
      <c r="F916" s="36" t="s">
        <v>8</v>
      </c>
      <c r="G916" s="37">
        <f t="shared" ref="G916:H916" si="159">G921</f>
        <v>0</v>
      </c>
      <c r="H916" s="37">
        <f t="shared" si="159"/>
        <v>0</v>
      </c>
      <c r="I916" s="37" t="s">
        <v>28</v>
      </c>
      <c r="J916" s="23"/>
    </row>
    <row r="917" spans="1:11" s="24" customFormat="1" ht="25.5" x14ac:dyDescent="0.25">
      <c r="A917" s="91"/>
      <c r="B917" s="91"/>
      <c r="C917" s="91"/>
      <c r="D917" s="91"/>
      <c r="E917" s="91"/>
      <c r="F917" s="36" t="s">
        <v>9</v>
      </c>
      <c r="G917" s="37">
        <f t="shared" ref="G917:H917" si="160">G922</f>
        <v>0</v>
      </c>
      <c r="H917" s="37">
        <f t="shared" si="160"/>
        <v>0</v>
      </c>
      <c r="I917" s="37" t="s">
        <v>28</v>
      </c>
      <c r="J917" s="23"/>
    </row>
    <row r="918" spans="1:11" s="24" customFormat="1" ht="16.5" x14ac:dyDescent="0.25">
      <c r="A918" s="91"/>
      <c r="B918" s="91"/>
      <c r="C918" s="91"/>
      <c r="D918" s="91"/>
      <c r="E918" s="91"/>
      <c r="F918" s="36" t="s">
        <v>10</v>
      </c>
      <c r="G918" s="37">
        <f t="shared" ref="G918:H918" si="161">G923</f>
        <v>0</v>
      </c>
      <c r="H918" s="37">
        <f t="shared" si="161"/>
        <v>0</v>
      </c>
      <c r="I918" s="37" t="s">
        <v>28</v>
      </c>
      <c r="J918" s="23"/>
    </row>
    <row r="919" spans="1:11" s="24" customFormat="1" ht="25.5" x14ac:dyDescent="0.25">
      <c r="A919" s="91"/>
      <c r="B919" s="91"/>
      <c r="C919" s="91"/>
      <c r="D919" s="91"/>
      <c r="E919" s="91"/>
      <c r="F919" s="36" t="s">
        <v>11</v>
      </c>
      <c r="G919" s="37">
        <f t="shared" ref="G919:H919" si="162">G924</f>
        <v>895</v>
      </c>
      <c r="H919" s="37">
        <f t="shared" si="162"/>
        <v>0</v>
      </c>
      <c r="I919" s="37" t="s">
        <v>28</v>
      </c>
      <c r="J919" s="23"/>
    </row>
    <row r="920" spans="1:11" s="24" customFormat="1" ht="16.5" customHeight="1" x14ac:dyDescent="0.25">
      <c r="A920" s="95" t="s">
        <v>185</v>
      </c>
      <c r="B920" s="88" t="s">
        <v>186</v>
      </c>
      <c r="C920" s="91" t="s">
        <v>91</v>
      </c>
      <c r="D920" s="91">
        <v>2021</v>
      </c>
      <c r="E920" s="91">
        <v>2021</v>
      </c>
      <c r="F920" s="36" t="s">
        <v>7</v>
      </c>
      <c r="G920" s="37">
        <f>G921+G922+G923+G924</f>
        <v>895</v>
      </c>
      <c r="H920" s="37">
        <f t="shared" ref="H920" si="163">H921+H922+H923+H924</f>
        <v>0</v>
      </c>
      <c r="I920" s="37" t="s">
        <v>28</v>
      </c>
      <c r="J920" s="23"/>
    </row>
    <row r="921" spans="1:11" s="24" customFormat="1" ht="16.5" x14ac:dyDescent="0.25">
      <c r="A921" s="96"/>
      <c r="B921" s="89"/>
      <c r="C921" s="91"/>
      <c r="D921" s="91"/>
      <c r="E921" s="91"/>
      <c r="F921" s="36" t="s">
        <v>8</v>
      </c>
      <c r="G921" s="37">
        <v>0</v>
      </c>
      <c r="H921" s="37">
        <v>0</v>
      </c>
      <c r="I921" s="37" t="s">
        <v>28</v>
      </c>
      <c r="J921" s="23"/>
    </row>
    <row r="922" spans="1:11" s="24" customFormat="1" ht="25.5" x14ac:dyDescent="0.25">
      <c r="A922" s="96"/>
      <c r="B922" s="89"/>
      <c r="C922" s="91"/>
      <c r="D922" s="91"/>
      <c r="E922" s="91"/>
      <c r="F922" s="36" t="s">
        <v>9</v>
      </c>
      <c r="G922" s="37">
        <v>0</v>
      </c>
      <c r="H922" s="37">
        <v>0</v>
      </c>
      <c r="I922" s="37" t="s">
        <v>28</v>
      </c>
      <c r="J922" s="23"/>
    </row>
    <row r="923" spans="1:11" s="24" customFormat="1" ht="16.5" x14ac:dyDescent="0.25">
      <c r="A923" s="96"/>
      <c r="B923" s="89"/>
      <c r="C923" s="91"/>
      <c r="D923" s="91"/>
      <c r="E923" s="91"/>
      <c r="F923" s="36" t="s">
        <v>10</v>
      </c>
      <c r="G923" s="37">
        <v>0</v>
      </c>
      <c r="H923" s="37">
        <v>0</v>
      </c>
      <c r="I923" s="37" t="s">
        <v>28</v>
      </c>
      <c r="J923" s="23"/>
    </row>
    <row r="924" spans="1:11" s="24" customFormat="1" ht="25.5" customHeight="1" x14ac:dyDescent="0.25">
      <c r="A924" s="97"/>
      <c r="B924" s="90"/>
      <c r="C924" s="91"/>
      <c r="D924" s="91"/>
      <c r="E924" s="91"/>
      <c r="F924" s="36" t="s">
        <v>11</v>
      </c>
      <c r="G924" s="37">
        <v>895</v>
      </c>
      <c r="H924" s="37">
        <v>0</v>
      </c>
      <c r="I924" s="37" t="s">
        <v>28</v>
      </c>
      <c r="J924" s="27"/>
    </row>
    <row r="927" spans="1:11" s="17" customFormat="1" ht="30" customHeight="1" x14ac:dyDescent="0.25">
      <c r="A927" s="16"/>
      <c r="B927" s="210" t="s">
        <v>251</v>
      </c>
      <c r="C927" s="211"/>
      <c r="D927" s="211"/>
      <c r="E927" s="211"/>
      <c r="F927" s="16"/>
      <c r="G927" s="11"/>
      <c r="H927" s="22" t="s">
        <v>141</v>
      </c>
      <c r="I927" s="11"/>
      <c r="K927" s="66"/>
    </row>
  </sheetData>
  <mergeCells count="749">
    <mergeCell ref="A160:A164"/>
    <mergeCell ref="B160:B164"/>
    <mergeCell ref="C160:C164"/>
    <mergeCell ref="D160:D164"/>
    <mergeCell ref="E160:E164"/>
    <mergeCell ref="A180:A184"/>
    <mergeCell ref="B180:B184"/>
    <mergeCell ref="C180:C184"/>
    <mergeCell ref="D180:D184"/>
    <mergeCell ref="E180:E184"/>
    <mergeCell ref="A165:A169"/>
    <mergeCell ref="B165:E169"/>
    <mergeCell ref="A170:A174"/>
    <mergeCell ref="B170:B174"/>
    <mergeCell ref="C170:C174"/>
    <mergeCell ref="D170:D174"/>
    <mergeCell ref="E170:E174"/>
    <mergeCell ref="A175:A179"/>
    <mergeCell ref="B175:B179"/>
    <mergeCell ref="C175:C179"/>
    <mergeCell ref="D175:D179"/>
    <mergeCell ref="E175:E179"/>
    <mergeCell ref="A120:A124"/>
    <mergeCell ref="B120:B124"/>
    <mergeCell ref="C120:C124"/>
    <mergeCell ref="D120:D124"/>
    <mergeCell ref="E120:E124"/>
    <mergeCell ref="A140:A144"/>
    <mergeCell ref="B140:B144"/>
    <mergeCell ref="C140:C144"/>
    <mergeCell ref="D140:D144"/>
    <mergeCell ref="E140:E144"/>
    <mergeCell ref="A125:A129"/>
    <mergeCell ref="B125:E129"/>
    <mergeCell ref="A130:A134"/>
    <mergeCell ref="B130:B134"/>
    <mergeCell ref="C130:C134"/>
    <mergeCell ref="D130:D134"/>
    <mergeCell ref="E130:E134"/>
    <mergeCell ref="A135:A139"/>
    <mergeCell ref="B135:B139"/>
    <mergeCell ref="C135:C139"/>
    <mergeCell ref="D135:D139"/>
    <mergeCell ref="E135:E139"/>
    <mergeCell ref="B927:E927"/>
    <mergeCell ref="A340:A344"/>
    <mergeCell ref="B340:E344"/>
    <mergeCell ref="A345:A349"/>
    <mergeCell ref="B345:B349"/>
    <mergeCell ref="C345:C349"/>
    <mergeCell ref="D345:D349"/>
    <mergeCell ref="E345:E349"/>
    <mergeCell ref="A350:A354"/>
    <mergeCell ref="B350:B354"/>
    <mergeCell ref="C350:C354"/>
    <mergeCell ref="D350:D354"/>
    <mergeCell ref="E350:E354"/>
    <mergeCell ref="E500:E504"/>
    <mergeCell ref="B530:B534"/>
    <mergeCell ref="B535:B539"/>
    <mergeCell ref="B540:B544"/>
    <mergeCell ref="B545:B549"/>
    <mergeCell ref="B550:B554"/>
    <mergeCell ref="D530:D534"/>
    <mergeCell ref="E530:E534"/>
    <mergeCell ref="D535:D539"/>
    <mergeCell ref="E535:E539"/>
    <mergeCell ref="D540:D544"/>
    <mergeCell ref="A325:A329"/>
    <mergeCell ref="B325:B329"/>
    <mergeCell ref="C325:C329"/>
    <mergeCell ref="D325:D329"/>
    <mergeCell ref="E325:E329"/>
    <mergeCell ref="A330:A334"/>
    <mergeCell ref="B330:E334"/>
    <mergeCell ref="A335:A339"/>
    <mergeCell ref="B335:B339"/>
    <mergeCell ref="C335:C339"/>
    <mergeCell ref="D335:D339"/>
    <mergeCell ref="E335:E339"/>
    <mergeCell ref="A315:A319"/>
    <mergeCell ref="B315:B319"/>
    <mergeCell ref="C315:C319"/>
    <mergeCell ref="D315:D319"/>
    <mergeCell ref="E315:E319"/>
    <mergeCell ref="A320:A324"/>
    <mergeCell ref="B320:B324"/>
    <mergeCell ref="C320:C324"/>
    <mergeCell ref="D320:D324"/>
    <mergeCell ref="E320:E324"/>
    <mergeCell ref="A300:A304"/>
    <mergeCell ref="B300:E304"/>
    <mergeCell ref="A305:A309"/>
    <mergeCell ref="B305:B309"/>
    <mergeCell ref="C305:C309"/>
    <mergeCell ref="D305:D309"/>
    <mergeCell ref="E305:E309"/>
    <mergeCell ref="A310:A314"/>
    <mergeCell ref="B310:B314"/>
    <mergeCell ref="C310:C314"/>
    <mergeCell ref="D310:D314"/>
    <mergeCell ref="E310:E314"/>
    <mergeCell ref="A285:A289"/>
    <mergeCell ref="B285:B289"/>
    <mergeCell ref="C285:C289"/>
    <mergeCell ref="D285:D289"/>
    <mergeCell ref="E285:E289"/>
    <mergeCell ref="A290:A294"/>
    <mergeCell ref="B290:E294"/>
    <mergeCell ref="A295:A299"/>
    <mergeCell ref="B295:B299"/>
    <mergeCell ref="C295:C299"/>
    <mergeCell ref="D295:D299"/>
    <mergeCell ref="E295:E299"/>
    <mergeCell ref="E270:E274"/>
    <mergeCell ref="A275:A279"/>
    <mergeCell ref="B275:B279"/>
    <mergeCell ref="C275:C279"/>
    <mergeCell ref="D275:D279"/>
    <mergeCell ref="E275:E279"/>
    <mergeCell ref="A280:A284"/>
    <mergeCell ref="B280:B284"/>
    <mergeCell ref="C280:C284"/>
    <mergeCell ref="D280:D284"/>
    <mergeCell ref="E280:E284"/>
    <mergeCell ref="D550:D554"/>
    <mergeCell ref="E550:E554"/>
    <mergeCell ref="C530:C534"/>
    <mergeCell ref="C535:C539"/>
    <mergeCell ref="C540:C544"/>
    <mergeCell ref="C545:C549"/>
    <mergeCell ref="C550:C554"/>
    <mergeCell ref="A250:E254"/>
    <mergeCell ref="A255:A259"/>
    <mergeCell ref="B255:E259"/>
    <mergeCell ref="A260:A264"/>
    <mergeCell ref="B260:B264"/>
    <mergeCell ref="C260:C264"/>
    <mergeCell ref="D260:D264"/>
    <mergeCell ref="E260:E264"/>
    <mergeCell ref="A265:A269"/>
    <mergeCell ref="B265:B269"/>
    <mergeCell ref="C265:C269"/>
    <mergeCell ref="D265:D269"/>
    <mergeCell ref="E265:E269"/>
    <mergeCell ref="A270:A274"/>
    <mergeCell ref="B270:B274"/>
    <mergeCell ref="C270:C274"/>
    <mergeCell ref="D270:D274"/>
    <mergeCell ref="E465:E469"/>
    <mergeCell ref="D470:D474"/>
    <mergeCell ref="E470:E474"/>
    <mergeCell ref="D475:D479"/>
    <mergeCell ref="E475:E479"/>
    <mergeCell ref="E540:E544"/>
    <mergeCell ref="D545:D549"/>
    <mergeCell ref="E545:E549"/>
    <mergeCell ref="D505:D509"/>
    <mergeCell ref="E505:E509"/>
    <mergeCell ref="D510:D514"/>
    <mergeCell ref="E510:E514"/>
    <mergeCell ref="D515:D519"/>
    <mergeCell ref="E515:E519"/>
    <mergeCell ref="D520:D524"/>
    <mergeCell ref="E520:E524"/>
    <mergeCell ref="A550:A554"/>
    <mergeCell ref="B410:B414"/>
    <mergeCell ref="D410:D414"/>
    <mergeCell ref="E410:E414"/>
    <mergeCell ref="C410:C414"/>
    <mergeCell ref="B415:B419"/>
    <mergeCell ref="B420:B424"/>
    <mergeCell ref="B425:B429"/>
    <mergeCell ref="B430:B434"/>
    <mergeCell ref="B435:B439"/>
    <mergeCell ref="B440:B444"/>
    <mergeCell ref="B450:B454"/>
    <mergeCell ref="B455:B459"/>
    <mergeCell ref="B460:B464"/>
    <mergeCell ref="B465:B469"/>
    <mergeCell ref="B470:B474"/>
    <mergeCell ref="B485:B489"/>
    <mergeCell ref="B490:B494"/>
    <mergeCell ref="B495:B499"/>
    <mergeCell ref="B500:B504"/>
    <mergeCell ref="C415:C419"/>
    <mergeCell ref="C420:C424"/>
    <mergeCell ref="A525:A529"/>
    <mergeCell ref="A535:A539"/>
    <mergeCell ref="A540:A544"/>
    <mergeCell ref="A545:A549"/>
    <mergeCell ref="A485:A489"/>
    <mergeCell ref="A490:A494"/>
    <mergeCell ref="A495:A499"/>
    <mergeCell ref="A500:A504"/>
    <mergeCell ref="C485:C489"/>
    <mergeCell ref="C490:C494"/>
    <mergeCell ref="C495:C499"/>
    <mergeCell ref="C500:C504"/>
    <mergeCell ref="A505:A509"/>
    <mergeCell ref="B505:B509"/>
    <mergeCell ref="C505:C509"/>
    <mergeCell ref="A510:A514"/>
    <mergeCell ref="B510:B514"/>
    <mergeCell ref="C510:C514"/>
    <mergeCell ref="A515:A519"/>
    <mergeCell ref="B515:B519"/>
    <mergeCell ref="C515:C519"/>
    <mergeCell ref="A520:A524"/>
    <mergeCell ref="B520:B524"/>
    <mergeCell ref="C520:C524"/>
    <mergeCell ref="A475:A479"/>
    <mergeCell ref="A480:A484"/>
    <mergeCell ref="C460:C464"/>
    <mergeCell ref="C465:C469"/>
    <mergeCell ref="C470:C474"/>
    <mergeCell ref="C475:C479"/>
    <mergeCell ref="C480:C484"/>
    <mergeCell ref="B525:E529"/>
    <mergeCell ref="A530:A534"/>
    <mergeCell ref="D485:D489"/>
    <mergeCell ref="E485:E489"/>
    <mergeCell ref="D490:D494"/>
    <mergeCell ref="E490:E494"/>
    <mergeCell ref="D495:D499"/>
    <mergeCell ref="E495:E499"/>
    <mergeCell ref="D500:D504"/>
    <mergeCell ref="D480:D484"/>
    <mergeCell ref="E480:E484"/>
    <mergeCell ref="A460:A464"/>
    <mergeCell ref="A465:A469"/>
    <mergeCell ref="A470:A474"/>
    <mergeCell ref="D460:D464"/>
    <mergeCell ref="E460:E464"/>
    <mergeCell ref="D465:D469"/>
    <mergeCell ref="A435:A439"/>
    <mergeCell ref="A440:A444"/>
    <mergeCell ref="A445:A449"/>
    <mergeCell ref="A450:A454"/>
    <mergeCell ref="A455:A459"/>
    <mergeCell ref="C435:C439"/>
    <mergeCell ref="C440:C444"/>
    <mergeCell ref="C445:C449"/>
    <mergeCell ref="C450:C454"/>
    <mergeCell ref="C455:C459"/>
    <mergeCell ref="D435:D439"/>
    <mergeCell ref="E435:E439"/>
    <mergeCell ref="D440:D444"/>
    <mergeCell ref="E440:E444"/>
    <mergeCell ref="D445:D449"/>
    <mergeCell ref="E445:E449"/>
    <mergeCell ref="D450:D454"/>
    <mergeCell ref="E450:E454"/>
    <mergeCell ref="D455:D459"/>
    <mergeCell ref="E455:E459"/>
    <mergeCell ref="A405:A409"/>
    <mergeCell ref="B405:E409"/>
    <mergeCell ref="A410:A414"/>
    <mergeCell ref="A415:A419"/>
    <mergeCell ref="A420:A424"/>
    <mergeCell ref="A425:A429"/>
    <mergeCell ref="A430:A434"/>
    <mergeCell ref="C425:C429"/>
    <mergeCell ref="C430:C434"/>
    <mergeCell ref="D415:D419"/>
    <mergeCell ref="E415:E419"/>
    <mergeCell ref="D420:D424"/>
    <mergeCell ref="E420:E424"/>
    <mergeCell ref="D425:D429"/>
    <mergeCell ref="E425:E429"/>
    <mergeCell ref="D430:D434"/>
    <mergeCell ref="E430:E434"/>
    <mergeCell ref="A115:A119"/>
    <mergeCell ref="B115:B119"/>
    <mergeCell ref="C115:C119"/>
    <mergeCell ref="D115:D119"/>
    <mergeCell ref="E115:E119"/>
    <mergeCell ref="A675:A679"/>
    <mergeCell ref="C680:C684"/>
    <mergeCell ref="D680:D684"/>
    <mergeCell ref="A65:E69"/>
    <mergeCell ref="A70:A74"/>
    <mergeCell ref="B70:E74"/>
    <mergeCell ref="A75:A79"/>
    <mergeCell ref="B75:B79"/>
    <mergeCell ref="C75:C79"/>
    <mergeCell ref="D75:D79"/>
    <mergeCell ref="E75:E79"/>
    <mergeCell ref="A100:A104"/>
    <mergeCell ref="B100:B104"/>
    <mergeCell ref="C100:C104"/>
    <mergeCell ref="D100:D104"/>
    <mergeCell ref="E100:E104"/>
    <mergeCell ref="A80:A84"/>
    <mergeCell ref="A85:A89"/>
    <mergeCell ref="B85:B89"/>
    <mergeCell ref="A1:I1"/>
    <mergeCell ref="A2:I2"/>
    <mergeCell ref="A3:I3"/>
    <mergeCell ref="A7:A8"/>
    <mergeCell ref="B7:B8"/>
    <mergeCell ref="C7:C8"/>
    <mergeCell ref="D7:E7"/>
    <mergeCell ref="H7:H8"/>
    <mergeCell ref="I7:I8"/>
    <mergeCell ref="F7:F8"/>
    <mergeCell ref="G7:G8"/>
    <mergeCell ref="A245:A249"/>
    <mergeCell ref="A230:A234"/>
    <mergeCell ref="A235:A239"/>
    <mergeCell ref="A695:E699"/>
    <mergeCell ref="B855:E859"/>
    <mergeCell ref="A840:A844"/>
    <mergeCell ref="B840:B844"/>
    <mergeCell ref="C840:C844"/>
    <mergeCell ref="D840:D844"/>
    <mergeCell ref="E840:E844"/>
    <mergeCell ref="A835:A839"/>
    <mergeCell ref="B835:B839"/>
    <mergeCell ref="C835:C839"/>
    <mergeCell ref="D835:D839"/>
    <mergeCell ref="E835:E839"/>
    <mergeCell ref="A855:A859"/>
    <mergeCell ref="A830:A834"/>
    <mergeCell ref="A825:A829"/>
    <mergeCell ref="B825:B829"/>
    <mergeCell ref="C825:C829"/>
    <mergeCell ref="D825:D829"/>
    <mergeCell ref="E825:E829"/>
    <mergeCell ref="A820:A824"/>
    <mergeCell ref="A400:E404"/>
    <mergeCell ref="A845:A849"/>
    <mergeCell ref="B845:B849"/>
    <mergeCell ref="C845:C849"/>
    <mergeCell ref="D845:D849"/>
    <mergeCell ref="E845:E849"/>
    <mergeCell ref="A700:A704"/>
    <mergeCell ref="B860:B864"/>
    <mergeCell ref="C860:C864"/>
    <mergeCell ref="D860:D864"/>
    <mergeCell ref="E860:E864"/>
    <mergeCell ref="A860:A864"/>
    <mergeCell ref="B850:B854"/>
    <mergeCell ref="C850:C854"/>
    <mergeCell ref="D850:D854"/>
    <mergeCell ref="E850:E854"/>
    <mergeCell ref="A850:A854"/>
    <mergeCell ref="B700:E704"/>
    <mergeCell ref="A785:A789"/>
    <mergeCell ref="A790:A794"/>
    <mergeCell ref="A780:E784"/>
    <mergeCell ref="B785:E789"/>
    <mergeCell ref="B790:B794"/>
    <mergeCell ref="C790:C794"/>
    <mergeCell ref="D790:D794"/>
    <mergeCell ref="E880:E884"/>
    <mergeCell ref="B870:B874"/>
    <mergeCell ref="C870:C874"/>
    <mergeCell ref="D870:D874"/>
    <mergeCell ref="E870:E874"/>
    <mergeCell ref="A870:A874"/>
    <mergeCell ref="A865:A869"/>
    <mergeCell ref="B865:B869"/>
    <mergeCell ref="C865:C869"/>
    <mergeCell ref="D865:D869"/>
    <mergeCell ref="E865:E869"/>
    <mergeCell ref="D690:D694"/>
    <mergeCell ref="E690:E694"/>
    <mergeCell ref="B675:B679"/>
    <mergeCell ref="C675:C679"/>
    <mergeCell ref="D675:D679"/>
    <mergeCell ref="E675:E679"/>
    <mergeCell ref="A680:A684"/>
    <mergeCell ref="B680:B684"/>
    <mergeCell ref="B890:B894"/>
    <mergeCell ref="C890:C894"/>
    <mergeCell ref="D890:D894"/>
    <mergeCell ref="E890:E894"/>
    <mergeCell ref="A890:A894"/>
    <mergeCell ref="B885:B889"/>
    <mergeCell ref="C885:C889"/>
    <mergeCell ref="D885:D889"/>
    <mergeCell ref="E885:E889"/>
    <mergeCell ref="A885:A889"/>
    <mergeCell ref="A880:A884"/>
    <mergeCell ref="A875:A879"/>
    <mergeCell ref="B875:E879"/>
    <mergeCell ref="B880:B884"/>
    <mergeCell ref="C880:C884"/>
    <mergeCell ref="D880:D884"/>
    <mergeCell ref="E790:E794"/>
    <mergeCell ref="A705:A709"/>
    <mergeCell ref="B705:B709"/>
    <mergeCell ref="C705:C709"/>
    <mergeCell ref="D705:D709"/>
    <mergeCell ref="E705:E709"/>
    <mergeCell ref="A710:A714"/>
    <mergeCell ref="B710:B714"/>
    <mergeCell ref="C710:C714"/>
    <mergeCell ref="D710:D714"/>
    <mergeCell ref="E710:E714"/>
    <mergeCell ref="A715:A719"/>
    <mergeCell ref="B715:B719"/>
    <mergeCell ref="C715:C719"/>
    <mergeCell ref="D715:D719"/>
    <mergeCell ref="E715:E719"/>
    <mergeCell ref="A720:A724"/>
    <mergeCell ref="B720:B724"/>
    <mergeCell ref="C720:C724"/>
    <mergeCell ref="D720:D724"/>
    <mergeCell ref="E720:E724"/>
    <mergeCell ref="E755:E759"/>
    <mergeCell ref="A725:A729"/>
    <mergeCell ref="B725:E729"/>
    <mergeCell ref="A805:E809"/>
    <mergeCell ref="A810:A814"/>
    <mergeCell ref="B810:E814"/>
    <mergeCell ref="A815:A819"/>
    <mergeCell ref="B815:B819"/>
    <mergeCell ref="C815:C819"/>
    <mergeCell ref="D815:D819"/>
    <mergeCell ref="E815:E819"/>
    <mergeCell ref="A795:A799"/>
    <mergeCell ref="B795:B799"/>
    <mergeCell ref="C795:C799"/>
    <mergeCell ref="D795:D799"/>
    <mergeCell ref="E795:E799"/>
    <mergeCell ref="A800:A804"/>
    <mergeCell ref="B800:B804"/>
    <mergeCell ref="C800:C804"/>
    <mergeCell ref="D800:D804"/>
    <mergeCell ref="E800:E804"/>
    <mergeCell ref="A10:E14"/>
    <mergeCell ref="A15:A19"/>
    <mergeCell ref="B15:E19"/>
    <mergeCell ref="A20:A24"/>
    <mergeCell ref="B20:B24"/>
    <mergeCell ref="C20:C24"/>
    <mergeCell ref="D20:D24"/>
    <mergeCell ref="E20:E24"/>
    <mergeCell ref="A25:A29"/>
    <mergeCell ref="B25:B29"/>
    <mergeCell ref="C25:C29"/>
    <mergeCell ref="D25:D29"/>
    <mergeCell ref="E25:E29"/>
    <mergeCell ref="A30:A34"/>
    <mergeCell ref="B30:B34"/>
    <mergeCell ref="C30:C34"/>
    <mergeCell ref="D30:D34"/>
    <mergeCell ref="E30:E34"/>
    <mergeCell ref="A35:A39"/>
    <mergeCell ref="B35:B39"/>
    <mergeCell ref="C35:C39"/>
    <mergeCell ref="D35:D39"/>
    <mergeCell ref="E35:E39"/>
    <mergeCell ref="A40:A44"/>
    <mergeCell ref="B40:E44"/>
    <mergeCell ref="A45:A49"/>
    <mergeCell ref="B45:B49"/>
    <mergeCell ref="C45:C49"/>
    <mergeCell ref="D45:D49"/>
    <mergeCell ref="E45:E49"/>
    <mergeCell ref="A50:E54"/>
    <mergeCell ref="A55:A59"/>
    <mergeCell ref="B55:E59"/>
    <mergeCell ref="A60:A64"/>
    <mergeCell ref="B60:B64"/>
    <mergeCell ref="C60:C64"/>
    <mergeCell ref="D60:D64"/>
    <mergeCell ref="E60:E64"/>
    <mergeCell ref="B80:E84"/>
    <mergeCell ref="A90:E94"/>
    <mergeCell ref="A95:A99"/>
    <mergeCell ref="B95:E99"/>
    <mergeCell ref="C85:C89"/>
    <mergeCell ref="D85:D89"/>
    <mergeCell ref="E85:E89"/>
    <mergeCell ref="A105:A109"/>
    <mergeCell ref="B105:B109"/>
    <mergeCell ref="C105:C109"/>
    <mergeCell ref="D105:D109"/>
    <mergeCell ref="E105:E109"/>
    <mergeCell ref="B110:B114"/>
    <mergeCell ref="C110:C114"/>
    <mergeCell ref="D110:D114"/>
    <mergeCell ref="E110:E114"/>
    <mergeCell ref="A110:A114"/>
    <mergeCell ref="A145:A149"/>
    <mergeCell ref="B145:E149"/>
    <mergeCell ref="A150:A154"/>
    <mergeCell ref="B150:B154"/>
    <mergeCell ref="C150:C154"/>
    <mergeCell ref="D150:D154"/>
    <mergeCell ref="E150:E154"/>
    <mergeCell ref="A155:A159"/>
    <mergeCell ref="B155:B159"/>
    <mergeCell ref="C155:C159"/>
    <mergeCell ref="D155:D159"/>
    <mergeCell ref="E155:E159"/>
    <mergeCell ref="A185:E189"/>
    <mergeCell ref="A190:A194"/>
    <mergeCell ref="B190:E194"/>
    <mergeCell ref="A195:A199"/>
    <mergeCell ref="B195:B199"/>
    <mergeCell ref="C195:C199"/>
    <mergeCell ref="D195:D199"/>
    <mergeCell ref="E195:E199"/>
    <mergeCell ref="A210:A214"/>
    <mergeCell ref="B210:B214"/>
    <mergeCell ref="C210:C214"/>
    <mergeCell ref="D210:D214"/>
    <mergeCell ref="E210:E214"/>
    <mergeCell ref="A200:A204"/>
    <mergeCell ref="B200:B204"/>
    <mergeCell ref="D200:D204"/>
    <mergeCell ref="E200:E204"/>
    <mergeCell ref="A205:A209"/>
    <mergeCell ref="B205:B209"/>
    <mergeCell ref="D205:D209"/>
    <mergeCell ref="E205:E209"/>
    <mergeCell ref="C200:C204"/>
    <mergeCell ref="C205:C209"/>
    <mergeCell ref="A215:E219"/>
    <mergeCell ref="B230:B234"/>
    <mergeCell ref="C230:C234"/>
    <mergeCell ref="D230:D234"/>
    <mergeCell ref="E230:E234"/>
    <mergeCell ref="A240:E244"/>
    <mergeCell ref="B245:B249"/>
    <mergeCell ref="C245:C249"/>
    <mergeCell ref="D245:D249"/>
    <mergeCell ref="E245:E249"/>
    <mergeCell ref="B235:B239"/>
    <mergeCell ref="D235:D239"/>
    <mergeCell ref="E235:E239"/>
    <mergeCell ref="C235:C239"/>
    <mergeCell ref="A220:A224"/>
    <mergeCell ref="B220:B224"/>
    <mergeCell ref="D220:D224"/>
    <mergeCell ref="E220:E224"/>
    <mergeCell ref="A225:A229"/>
    <mergeCell ref="B225:B229"/>
    <mergeCell ref="D225:D229"/>
    <mergeCell ref="E225:E229"/>
    <mergeCell ref="C220:C224"/>
    <mergeCell ref="C225:C229"/>
    <mergeCell ref="E745:E749"/>
    <mergeCell ref="A750:A754"/>
    <mergeCell ref="B750:E754"/>
    <mergeCell ref="B660:B664"/>
    <mergeCell ref="C660:C664"/>
    <mergeCell ref="D660:D664"/>
    <mergeCell ref="E660:E664"/>
    <mergeCell ref="A665:A669"/>
    <mergeCell ref="B665:E669"/>
    <mergeCell ref="A670:A674"/>
    <mergeCell ref="B670:B674"/>
    <mergeCell ref="C670:C674"/>
    <mergeCell ref="D670:D674"/>
    <mergeCell ref="E670:E674"/>
    <mergeCell ref="A660:A664"/>
    <mergeCell ref="E680:E684"/>
    <mergeCell ref="A685:A689"/>
    <mergeCell ref="B685:B689"/>
    <mergeCell ref="C685:C689"/>
    <mergeCell ref="D685:D689"/>
    <mergeCell ref="E685:E689"/>
    <mergeCell ref="A690:A694"/>
    <mergeCell ref="B690:B694"/>
    <mergeCell ref="C690:C694"/>
    <mergeCell ref="E375:E379"/>
    <mergeCell ref="A385:A389"/>
    <mergeCell ref="E395:E399"/>
    <mergeCell ref="A380:A384"/>
    <mergeCell ref="B380:B384"/>
    <mergeCell ref="C380:C384"/>
    <mergeCell ref="D380:D384"/>
    <mergeCell ref="E380:E384"/>
    <mergeCell ref="A730:A734"/>
    <mergeCell ref="B730:B734"/>
    <mergeCell ref="C730:C734"/>
    <mergeCell ref="D730:D734"/>
    <mergeCell ref="E730:E734"/>
    <mergeCell ref="A640:E644"/>
    <mergeCell ref="A645:A649"/>
    <mergeCell ref="B645:E649"/>
    <mergeCell ref="A650:A654"/>
    <mergeCell ref="B650:E654"/>
    <mergeCell ref="A655:A659"/>
    <mergeCell ref="B655:B659"/>
    <mergeCell ref="C655:C659"/>
    <mergeCell ref="D655:D659"/>
    <mergeCell ref="E655:E659"/>
    <mergeCell ref="A555:E559"/>
    <mergeCell ref="A745:A749"/>
    <mergeCell ref="B745:B749"/>
    <mergeCell ref="A755:A759"/>
    <mergeCell ref="B755:B759"/>
    <mergeCell ref="C755:C759"/>
    <mergeCell ref="D755:D759"/>
    <mergeCell ref="A375:A379"/>
    <mergeCell ref="B375:B379"/>
    <mergeCell ref="C375:C379"/>
    <mergeCell ref="D375:D379"/>
    <mergeCell ref="C745:C749"/>
    <mergeCell ref="D745:D749"/>
    <mergeCell ref="A560:A564"/>
    <mergeCell ref="B560:E564"/>
    <mergeCell ref="A565:A569"/>
    <mergeCell ref="B565:B569"/>
    <mergeCell ref="C565:C569"/>
    <mergeCell ref="D565:D569"/>
    <mergeCell ref="E565:E569"/>
    <mergeCell ref="A570:A574"/>
    <mergeCell ref="B570:B574"/>
    <mergeCell ref="C570:C574"/>
    <mergeCell ref="D570:D574"/>
    <mergeCell ref="E570:E574"/>
    <mergeCell ref="A355:E359"/>
    <mergeCell ref="A360:A364"/>
    <mergeCell ref="B360:E364"/>
    <mergeCell ref="A365:A369"/>
    <mergeCell ref="B365:B369"/>
    <mergeCell ref="C365:C369"/>
    <mergeCell ref="D365:D369"/>
    <mergeCell ref="E365:E369"/>
    <mergeCell ref="A370:A374"/>
    <mergeCell ref="B370:B374"/>
    <mergeCell ref="C370:C374"/>
    <mergeCell ref="D370:D374"/>
    <mergeCell ref="E370:E374"/>
    <mergeCell ref="B920:B924"/>
    <mergeCell ref="C920:C924"/>
    <mergeCell ref="D920:D924"/>
    <mergeCell ref="E920:E924"/>
    <mergeCell ref="A895:A899"/>
    <mergeCell ref="B895:B899"/>
    <mergeCell ref="C895:C899"/>
    <mergeCell ref="D895:D899"/>
    <mergeCell ref="E895:E899"/>
    <mergeCell ref="A900:A904"/>
    <mergeCell ref="A905:A909"/>
    <mergeCell ref="B905:E909"/>
    <mergeCell ref="A920:A924"/>
    <mergeCell ref="A910:A914"/>
    <mergeCell ref="A915:A919"/>
    <mergeCell ref="B915:E919"/>
    <mergeCell ref="B900:B904"/>
    <mergeCell ref="C900:C904"/>
    <mergeCell ref="D900:D904"/>
    <mergeCell ref="E900:E904"/>
    <mergeCell ref="B910:B914"/>
    <mergeCell ref="C910:C914"/>
    <mergeCell ref="D910:D914"/>
    <mergeCell ref="E910:E914"/>
    <mergeCell ref="B830:E834"/>
    <mergeCell ref="B385:E389"/>
    <mergeCell ref="A390:A394"/>
    <mergeCell ref="B390:B394"/>
    <mergeCell ref="C390:C394"/>
    <mergeCell ref="D390:D394"/>
    <mergeCell ref="E390:E394"/>
    <mergeCell ref="A395:A399"/>
    <mergeCell ref="B395:B399"/>
    <mergeCell ref="C395:C399"/>
    <mergeCell ref="D395:D399"/>
    <mergeCell ref="A775:A779"/>
    <mergeCell ref="B775:B779"/>
    <mergeCell ref="C775:C779"/>
    <mergeCell ref="D775:D779"/>
    <mergeCell ref="E775:E779"/>
    <mergeCell ref="A765:A769"/>
    <mergeCell ref="B765:E769"/>
    <mergeCell ref="A770:A774"/>
    <mergeCell ref="B770:B774"/>
    <mergeCell ref="C770:C774"/>
    <mergeCell ref="D770:D774"/>
    <mergeCell ref="E770:E774"/>
    <mergeCell ref="A760:A764"/>
    <mergeCell ref="A595:A599"/>
    <mergeCell ref="B595:B599"/>
    <mergeCell ref="C595:C599"/>
    <mergeCell ref="D595:D599"/>
    <mergeCell ref="E595:E599"/>
    <mergeCell ref="A600:A604"/>
    <mergeCell ref="B820:B824"/>
    <mergeCell ref="C820:C824"/>
    <mergeCell ref="D820:D824"/>
    <mergeCell ref="E820:E824"/>
    <mergeCell ref="B760:B764"/>
    <mergeCell ref="C760:C764"/>
    <mergeCell ref="D760:D764"/>
    <mergeCell ref="E760:E764"/>
    <mergeCell ref="A735:A739"/>
    <mergeCell ref="B735:B739"/>
    <mergeCell ref="C735:C739"/>
    <mergeCell ref="D735:D739"/>
    <mergeCell ref="E735:E739"/>
    <mergeCell ref="A740:A744"/>
    <mergeCell ref="B740:B744"/>
    <mergeCell ref="C740:C744"/>
    <mergeCell ref="D740:D744"/>
    <mergeCell ref="E740:E744"/>
    <mergeCell ref="A575:E579"/>
    <mergeCell ref="A580:A584"/>
    <mergeCell ref="B580:E584"/>
    <mergeCell ref="A585:A589"/>
    <mergeCell ref="B585:B589"/>
    <mergeCell ref="C585:C589"/>
    <mergeCell ref="D585:D589"/>
    <mergeCell ref="E585:E589"/>
    <mergeCell ref="A590:A594"/>
    <mergeCell ref="B590:B594"/>
    <mergeCell ref="C590:C594"/>
    <mergeCell ref="D590:D594"/>
    <mergeCell ref="E590:E594"/>
    <mergeCell ref="B600:B604"/>
    <mergeCell ref="C600:C604"/>
    <mergeCell ref="D600:D604"/>
    <mergeCell ref="E600:E604"/>
    <mergeCell ref="A605:A609"/>
    <mergeCell ref="B605:E609"/>
    <mergeCell ref="A610:A614"/>
    <mergeCell ref="B610:B614"/>
    <mergeCell ref="C610:C614"/>
    <mergeCell ref="D610:D614"/>
    <mergeCell ref="E610:E614"/>
    <mergeCell ref="A615:A619"/>
    <mergeCell ref="B615:B619"/>
    <mergeCell ref="C615:C619"/>
    <mergeCell ref="D615:D619"/>
    <mergeCell ref="E615:E619"/>
    <mergeCell ref="A620:A624"/>
    <mergeCell ref="B620:B624"/>
    <mergeCell ref="C620:C624"/>
    <mergeCell ref="D620:D624"/>
    <mergeCell ref="E620:E624"/>
    <mergeCell ref="A625:A629"/>
    <mergeCell ref="B625:E629"/>
    <mergeCell ref="A630:A634"/>
    <mergeCell ref="B630:B634"/>
    <mergeCell ref="C630:C634"/>
    <mergeCell ref="D630:D634"/>
    <mergeCell ref="E630:E634"/>
    <mergeCell ref="A635:A639"/>
    <mergeCell ref="B635:B639"/>
    <mergeCell ref="C635:C639"/>
    <mergeCell ref="D635:D639"/>
    <mergeCell ref="E635:E639"/>
  </mergeCells>
  <pageMargins left="0.59055118110236227" right="0.19685039370078741" top="0.19685039370078741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5" sqref="A5:A6"/>
    </sheetView>
  </sheetViews>
  <sheetFormatPr defaultRowHeight="15" x14ac:dyDescent="0.25"/>
  <cols>
    <col min="1" max="1" width="19.28515625" style="3" customWidth="1"/>
    <col min="2" max="3" width="9.140625" style="3"/>
    <col min="4" max="5" width="12.7109375" style="3" customWidth="1"/>
    <col min="6" max="6" width="15.5703125" style="3" customWidth="1"/>
    <col min="7" max="7" width="12.7109375" style="3" customWidth="1"/>
    <col min="8" max="8" width="28.7109375" style="3" customWidth="1"/>
    <col min="9" max="10" width="13.42578125" style="3" customWidth="1"/>
  </cols>
  <sheetData>
    <row r="1" spans="1:10" x14ac:dyDescent="0.25">
      <c r="A1" s="213" t="s">
        <v>143</v>
      </c>
      <c r="B1" s="213"/>
      <c r="C1" s="213"/>
      <c r="D1" s="213"/>
      <c r="E1" s="213"/>
      <c r="F1" s="213"/>
      <c r="G1" s="213"/>
      <c r="H1" s="213"/>
      <c r="I1" s="213"/>
      <c r="J1" s="213"/>
    </row>
    <row r="3" spans="1:10" x14ac:dyDescent="0.25">
      <c r="A3" s="202" t="s">
        <v>12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x14ac:dyDescent="0.25">
      <c r="A4" s="14"/>
    </row>
    <row r="5" spans="1:10" ht="55.5" customHeight="1" x14ac:dyDescent="0.25">
      <c r="A5" s="203" t="s">
        <v>13</v>
      </c>
      <c r="B5" s="203" t="s">
        <v>14</v>
      </c>
      <c r="C5" s="203" t="s">
        <v>15</v>
      </c>
      <c r="D5" s="203" t="s">
        <v>16</v>
      </c>
      <c r="E5" s="203" t="s">
        <v>17</v>
      </c>
      <c r="F5" s="214" t="s">
        <v>18</v>
      </c>
      <c r="G5" s="203" t="s">
        <v>19</v>
      </c>
      <c r="H5" s="203" t="s">
        <v>20</v>
      </c>
      <c r="I5" s="203" t="s">
        <v>21</v>
      </c>
      <c r="J5" s="203"/>
    </row>
    <row r="6" spans="1:10" ht="25.5" x14ac:dyDescent="0.25">
      <c r="A6" s="203"/>
      <c r="B6" s="203"/>
      <c r="C6" s="203"/>
      <c r="D6" s="203"/>
      <c r="E6" s="203"/>
      <c r="F6" s="214"/>
      <c r="G6" s="203"/>
      <c r="H6" s="203"/>
      <c r="I6" s="13" t="s">
        <v>22</v>
      </c>
      <c r="J6" s="13" t="s">
        <v>23</v>
      </c>
    </row>
    <row r="7" spans="1:10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5">
        <v>6</v>
      </c>
      <c r="G7" s="13">
        <v>7</v>
      </c>
      <c r="H7" s="13">
        <v>8</v>
      </c>
      <c r="I7" s="13">
        <v>9</v>
      </c>
      <c r="J7" s="13">
        <v>10</v>
      </c>
    </row>
    <row r="8" spans="1:10" s="7" customFormat="1" ht="15" customHeight="1" x14ac:dyDescent="0.25">
      <c r="A8" s="161" t="s">
        <v>290</v>
      </c>
      <c r="B8" s="161">
        <v>2020</v>
      </c>
      <c r="C8" s="161">
        <v>2021</v>
      </c>
      <c r="D8" s="161" t="s">
        <v>249</v>
      </c>
      <c r="E8" s="161" t="s">
        <v>250</v>
      </c>
      <c r="F8" s="161" t="s">
        <v>142</v>
      </c>
      <c r="G8" s="212">
        <v>207472.91</v>
      </c>
      <c r="H8" s="6" t="s">
        <v>7</v>
      </c>
      <c r="I8" s="19">
        <f>I9+I10+I11+I12</f>
        <v>127103.09999999999</v>
      </c>
      <c r="J8" s="19">
        <f>J9+J10+J11+J12</f>
        <v>0</v>
      </c>
    </row>
    <row r="9" spans="1:10" s="7" customFormat="1" x14ac:dyDescent="0.25">
      <c r="A9" s="161"/>
      <c r="B9" s="161"/>
      <c r="C9" s="161"/>
      <c r="D9" s="161"/>
      <c r="E9" s="161"/>
      <c r="F9" s="161"/>
      <c r="G9" s="212"/>
      <c r="H9" s="6" t="s">
        <v>8</v>
      </c>
      <c r="I9" s="19">
        <v>75395.7</v>
      </c>
      <c r="J9" s="19">
        <v>0</v>
      </c>
    </row>
    <row r="10" spans="1:10" s="7" customFormat="1" ht="25.5" x14ac:dyDescent="0.25">
      <c r="A10" s="161"/>
      <c r="B10" s="161"/>
      <c r="C10" s="161"/>
      <c r="D10" s="161"/>
      <c r="E10" s="161"/>
      <c r="F10" s="161"/>
      <c r="G10" s="212"/>
      <c r="H10" s="6" t="s">
        <v>9</v>
      </c>
      <c r="I10" s="19">
        <v>46654.7</v>
      </c>
      <c r="J10" s="19">
        <v>0</v>
      </c>
    </row>
    <row r="11" spans="1:10" s="7" customFormat="1" x14ac:dyDescent="0.25">
      <c r="A11" s="161"/>
      <c r="B11" s="161"/>
      <c r="C11" s="161"/>
      <c r="D11" s="161"/>
      <c r="E11" s="161"/>
      <c r="F11" s="161"/>
      <c r="G11" s="212"/>
      <c r="H11" s="6" t="s">
        <v>10</v>
      </c>
      <c r="I11" s="19">
        <v>0</v>
      </c>
      <c r="J11" s="19">
        <v>0</v>
      </c>
    </row>
    <row r="12" spans="1:10" s="7" customFormat="1" ht="25.5" x14ac:dyDescent="0.25">
      <c r="A12" s="161"/>
      <c r="B12" s="161"/>
      <c r="C12" s="161"/>
      <c r="D12" s="161"/>
      <c r="E12" s="161"/>
      <c r="F12" s="161"/>
      <c r="G12" s="212"/>
      <c r="H12" s="6" t="s">
        <v>24</v>
      </c>
      <c r="I12" s="19">
        <v>5052.7</v>
      </c>
      <c r="J12" s="19">
        <v>0</v>
      </c>
    </row>
    <row r="15" spans="1:10" s="17" customFormat="1" ht="30" customHeight="1" x14ac:dyDescent="0.25">
      <c r="A15" s="16"/>
      <c r="B15" s="210" t="s">
        <v>251</v>
      </c>
      <c r="C15" s="210"/>
      <c r="D15" s="210"/>
      <c r="E15" s="210"/>
      <c r="F15" s="210"/>
      <c r="G15" s="210"/>
      <c r="I15" s="22" t="s">
        <v>141</v>
      </c>
    </row>
  </sheetData>
  <mergeCells count="19">
    <mergeCell ref="F8:F12"/>
    <mergeCell ref="G8:G12"/>
    <mergeCell ref="B15:G15"/>
    <mergeCell ref="A8:A12"/>
    <mergeCell ref="B8:B12"/>
    <mergeCell ref="C8:C12"/>
    <mergeCell ref="D8:D12"/>
    <mergeCell ref="E8:E12"/>
    <mergeCell ref="I5:J5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ageMargins left="0.19685039370078741" right="0.19685039370078741" top="0.98425196850393704" bottom="0.19685039370078741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User</cp:lastModifiedBy>
  <cp:lastPrinted>2020-10-21T03:55:04Z</cp:lastPrinted>
  <dcterms:created xsi:type="dcterms:W3CDTF">2019-03-06T13:37:41Z</dcterms:created>
  <dcterms:modified xsi:type="dcterms:W3CDTF">2021-07-27T01:14:06Z</dcterms:modified>
</cp:coreProperties>
</file>